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_FilterDatabase" localSheetId="0" hidden="1">Лист1!$A$7:$T$163</definedName>
    <definedName name="_xlnm._FilterDatabase" localSheetId="1" hidden="1">Лист2!$B$3:$Q$159</definedName>
    <definedName name="_xlnm.Print_Area" localSheetId="0">Лист1!$A$1:$O$168</definedName>
  </definedNames>
  <calcPr calcId="162913"/>
</workbook>
</file>

<file path=xl/calcChain.xml><?xml version="1.0" encoding="utf-8"?>
<calcChain xmlns="http://schemas.openxmlformats.org/spreadsheetml/2006/main">
  <c r="K13" i="1" l="1"/>
  <c r="L13" i="1"/>
  <c r="M13" i="1"/>
  <c r="J13" i="1"/>
  <c r="E13" i="1"/>
  <c r="F13" i="1"/>
  <c r="G13" i="1"/>
  <c r="D13" i="1"/>
  <c r="K103" i="1" l="1"/>
  <c r="L103" i="1"/>
  <c r="M103" i="1"/>
  <c r="J103" i="1"/>
  <c r="E103" i="1"/>
  <c r="F103" i="1"/>
  <c r="G103" i="1"/>
  <c r="D103" i="1"/>
  <c r="E145" i="1" l="1"/>
  <c r="F145" i="1"/>
  <c r="G145" i="1"/>
  <c r="D145" i="1"/>
  <c r="K73" i="1" l="1"/>
  <c r="L73" i="1"/>
  <c r="M73" i="1"/>
  <c r="J73" i="1"/>
  <c r="E73" i="1"/>
  <c r="F73" i="1"/>
  <c r="G73" i="1"/>
  <c r="D73" i="1"/>
  <c r="K97" i="1"/>
  <c r="L97" i="1"/>
  <c r="M97" i="1"/>
  <c r="J97" i="1"/>
  <c r="E97" i="1"/>
  <c r="F97" i="1"/>
  <c r="G97" i="1"/>
  <c r="D97" i="1"/>
  <c r="K133" i="1" l="1"/>
  <c r="L133" i="1"/>
  <c r="M133" i="1"/>
  <c r="J133" i="1"/>
  <c r="E133" i="1"/>
  <c r="F133" i="1"/>
  <c r="G133" i="1"/>
  <c r="D133" i="1"/>
  <c r="E127" i="1" l="1"/>
  <c r="F127" i="1"/>
  <c r="G127" i="1"/>
  <c r="D127" i="1"/>
  <c r="K127" i="1"/>
  <c r="L127" i="1"/>
  <c r="M127" i="1"/>
  <c r="J127" i="1"/>
  <c r="K109" i="1" l="1"/>
  <c r="L109" i="1"/>
  <c r="M109" i="1"/>
  <c r="J109" i="1"/>
  <c r="E109" i="1"/>
  <c r="F109" i="1"/>
  <c r="G109" i="1"/>
  <c r="D109" i="1"/>
  <c r="E55" i="1" l="1"/>
  <c r="F55" i="1"/>
  <c r="G55" i="1"/>
  <c r="D55" i="1"/>
  <c r="K61" i="1" l="1"/>
  <c r="L61" i="1"/>
  <c r="M61" i="1"/>
  <c r="J61" i="1"/>
  <c r="E61" i="1"/>
  <c r="F61" i="1"/>
  <c r="G61" i="1"/>
  <c r="D61" i="1"/>
  <c r="E25" i="1" l="1"/>
  <c r="F25" i="1"/>
  <c r="G25" i="1"/>
  <c r="D25" i="1"/>
  <c r="E162" i="1" l="1"/>
  <c r="F162" i="1"/>
  <c r="G162" i="1"/>
  <c r="J162" i="1"/>
  <c r="K162" i="1"/>
  <c r="L162" i="1"/>
  <c r="M162" i="1"/>
  <c r="E161" i="1"/>
  <c r="F161" i="1"/>
  <c r="G161" i="1"/>
  <c r="J161" i="1"/>
  <c r="K161" i="1"/>
  <c r="L161" i="1"/>
  <c r="M161" i="1"/>
  <c r="E160" i="1"/>
  <c r="F160" i="1"/>
  <c r="G160" i="1"/>
  <c r="J160" i="1"/>
  <c r="K160" i="1"/>
  <c r="L160" i="1"/>
  <c r="M160" i="1"/>
  <c r="E159" i="1"/>
  <c r="F159" i="1"/>
  <c r="G159" i="1"/>
  <c r="J159" i="1"/>
  <c r="K159" i="1"/>
  <c r="L159" i="1"/>
  <c r="M159" i="1"/>
  <c r="E158" i="1"/>
  <c r="F158" i="1"/>
  <c r="G158" i="1"/>
  <c r="J158" i="1"/>
  <c r="K158" i="1"/>
  <c r="L158" i="1"/>
  <c r="M158" i="1"/>
  <c r="D161" i="1"/>
  <c r="D160" i="1"/>
  <c r="D159" i="1"/>
  <c r="D158" i="1"/>
  <c r="M151" i="1"/>
  <c r="K151" i="1"/>
  <c r="G151" i="1"/>
  <c r="E151" i="1"/>
  <c r="D151" i="1"/>
  <c r="K55" i="1" l="1"/>
  <c r="L55" i="1"/>
  <c r="M55" i="1"/>
  <c r="J55" i="1"/>
  <c r="K43" i="1" l="1"/>
  <c r="L43" i="1"/>
  <c r="M43" i="1"/>
  <c r="J43" i="1"/>
  <c r="G43" i="1"/>
  <c r="E43" i="1"/>
  <c r="F43" i="1"/>
  <c r="D43" i="1"/>
  <c r="K79" i="1" l="1"/>
  <c r="L79" i="1"/>
  <c r="M79" i="1"/>
  <c r="J79" i="1"/>
  <c r="E79" i="1"/>
  <c r="F79" i="1"/>
  <c r="G79" i="1"/>
  <c r="D79" i="1"/>
  <c r="K67" i="1" l="1"/>
  <c r="K163" i="1" s="1"/>
  <c r="L67" i="1"/>
  <c r="L163" i="1" s="1"/>
  <c r="M67" i="1"/>
  <c r="M163" i="1" s="1"/>
  <c r="J67" i="1"/>
  <c r="J163" i="1" s="1"/>
  <c r="E67" i="1"/>
  <c r="E163" i="1" s="1"/>
  <c r="F67" i="1"/>
  <c r="F163" i="1" s="1"/>
  <c r="G67" i="1"/>
  <c r="G163" i="1" s="1"/>
  <c r="D67" i="1"/>
  <c r="F160" i="2" l="1"/>
  <c r="G160" i="2"/>
  <c r="H160" i="2"/>
  <c r="I160" i="2"/>
  <c r="J160" i="2"/>
  <c r="K160" i="2"/>
  <c r="L160" i="2"/>
  <c r="M160" i="2"/>
  <c r="N160" i="2"/>
  <c r="O160" i="2"/>
  <c r="P160" i="2"/>
  <c r="Q160" i="2"/>
  <c r="E160" i="2"/>
  <c r="D163" i="1" l="1"/>
  <c r="D162" i="1"/>
</calcChain>
</file>

<file path=xl/sharedStrings.xml><?xml version="1.0" encoding="utf-8"?>
<sst xmlns="http://schemas.openxmlformats.org/spreadsheetml/2006/main" count="383" uniqueCount="44">
  <si>
    <t>Назва адміністративно-територіальних одиниць</t>
  </si>
  <si>
    <t>площа,   га</t>
  </si>
  <si>
    <t>кількість, шт.</t>
  </si>
  <si>
    <t>оцінна вартість,  грн./кв.м</t>
  </si>
  <si>
    <t>ціна продажу,  грн./кв</t>
  </si>
  <si>
    <t>Вінницька область</t>
  </si>
  <si>
    <t>обласні центри</t>
  </si>
  <si>
    <t>міста районного значення</t>
  </si>
  <si>
    <t>селища міського типу</t>
  </si>
  <si>
    <t>села</t>
  </si>
  <si>
    <t>за межами</t>
  </si>
  <si>
    <t>всього</t>
  </si>
  <si>
    <t xml:space="preserve">                                                                                                             Моніторинг вартості проданих земельних ділянок                                                                                                              (за ціною продажу) протягом 2014 року)</t>
  </si>
  <si>
    <t>ВСЬОГО</t>
  </si>
  <si>
    <t>Волинська область</t>
  </si>
  <si>
    <t>№  з/п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</si>
  <si>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</si>
  <si>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</si>
  <si>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</si>
  <si>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</si>
  <si>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</si>
  <si>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</si>
  <si>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</si>
  <si>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</si>
  <si>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</si>
  <si>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</si>
  <si>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</si>
  <si>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</si>
  <si>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</si>
  <si>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</si>
  <si>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</si>
  <si>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</si>
  <si>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</si>
  <si>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</si>
  <si>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</si>
  <si>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</si>
  <si>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</si>
  <si>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</si>
  <si>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м. Київ</t>
  </si>
  <si>
    <t>оцінна вартість, млн. грн.</t>
  </si>
  <si>
    <t>ціна продажу, млн. грн.</t>
  </si>
  <si>
    <t xml:space="preserve">Розподіл  продажу орендної плати за фактичною ціною                     </t>
  </si>
  <si>
    <t>Розподіл земельних ділянок за фактичною ціною продажу</t>
  </si>
  <si>
    <t xml:space="preserve">                   Моніторинг вартості проданих земельних ділянок  та права оренди на них (за ціною продажу) протягом 2017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</si>
</sst>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0" xfId="0" applyFont="1" applyBorder="1" applyAlignment="1"/>
    <xf numFmtId="2" fontId="0" fillId="0" borderId="0" xfId="0" applyNumberFormat="1"/>
    <xf numFmtId="1" fontId="0" fillId="0" borderId="0" xfId="0" applyNumberFormat="1"/>
    <xf numFmtId="165" fontId="5" fillId="0" borderId="0" xfId="0" applyNumberFormat="1" applyFont="1"/>
    <xf numFmtId="165" fontId="0" fillId="0" borderId="0" xfId="0" applyNumberFormat="1"/>
    <xf numFmtId="1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1" fontId="7" fillId="0" borderId="1" xfId="0" applyNumberFormat="1" applyFont="1" applyBorder="1"/>
    <xf numFmtId="2" fontId="7" fillId="0" borderId="1" xfId="0" applyNumberFormat="1" applyFont="1" applyBorder="1"/>
    <xf numFmtId="165" fontId="7" fillId="0" borderId="1" xfId="0" applyNumberFormat="1" applyFont="1" applyBorder="1"/>
    <xf numFmtId="0" fontId="7" fillId="0" borderId="1" xfId="0" applyNumberFormat="1" applyFont="1" applyBorder="1"/>
    <xf numFmtId="1" fontId="8" fillId="0" borderId="1" xfId="0" applyNumberFormat="1" applyFont="1" applyBorder="1"/>
    <xf numFmtId="2" fontId="8" fillId="0" borderId="1" xfId="0" applyNumberFormat="1" applyFont="1" applyBorder="1"/>
    <xf numFmtId="165" fontId="8" fillId="0" borderId="1" xfId="0" applyNumberFormat="1" applyFont="1" applyBorder="1"/>
    <xf numFmtId="0" fontId="8" fillId="0" borderId="1" xfId="0" applyNumberFormat="1" applyFont="1" applyBorder="1"/>
    <xf numFmtId="0" fontId="7" fillId="0" borderId="1" xfId="0" applyFont="1" applyBorder="1"/>
    <xf numFmtId="2" fontId="7" fillId="0" borderId="0" xfId="0" applyNumberFormat="1" applyFont="1"/>
    <xf numFmtId="164" fontId="7" fillId="0" borderId="1" xfId="0" applyNumberFormat="1" applyFont="1" applyBorder="1"/>
    <xf numFmtId="1" fontId="7" fillId="0" borderId="1" xfId="0" applyNumberFormat="1" applyFont="1" applyBorder="1" applyAlignment="1"/>
    <xf numFmtId="2" fontId="7" fillId="0" borderId="1" xfId="0" applyNumberFormat="1" applyFont="1" applyBorder="1" applyAlignment="1"/>
    <xf numFmtId="165" fontId="7" fillId="0" borderId="1" xfId="0" applyNumberFormat="1" applyFont="1" applyBorder="1" applyAlignment="1"/>
    <xf numFmtId="0" fontId="7" fillId="0" borderId="3" xfId="0" applyNumberFormat="1" applyFont="1" applyBorder="1"/>
    <xf numFmtId="0" fontId="7" fillId="0" borderId="4" xfId="0" applyNumberFormat="1" applyFont="1" applyFill="1" applyBorder="1" applyAlignment="1"/>
    <xf numFmtId="2" fontId="7" fillId="0" borderId="4" xfId="0" applyNumberFormat="1" applyFont="1" applyFill="1" applyBorder="1" applyAlignment="1"/>
    <xf numFmtId="2" fontId="7" fillId="0" borderId="1" xfId="0" applyNumberFormat="1" applyFont="1" applyBorder="1" applyAlignment="1">
      <alignment horizontal="right"/>
    </xf>
    <xf numFmtId="1" fontId="5" fillId="0" borderId="0" xfId="0" applyNumberFormat="1" applyFont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" fontId="8" fillId="0" borderId="0" xfId="0" applyNumberFormat="1" applyFont="1" applyBorder="1"/>
    <xf numFmtId="2" fontId="8" fillId="0" borderId="0" xfId="0" applyNumberFormat="1" applyFont="1" applyBorder="1"/>
    <xf numFmtId="165" fontId="8" fillId="0" borderId="0" xfId="0" applyNumberFormat="1" applyFont="1" applyBorder="1"/>
    <xf numFmtId="2" fontId="7" fillId="0" borderId="0" xfId="0" applyNumberFormat="1" applyFont="1" applyBorder="1"/>
    <xf numFmtId="1" fontId="7" fillId="0" borderId="0" xfId="0" applyNumberFormat="1" applyFont="1" applyBorder="1"/>
    <xf numFmtId="1" fontId="9" fillId="0" borderId="0" xfId="0" applyNumberFormat="1" applyFont="1"/>
    <xf numFmtId="0" fontId="9" fillId="0" borderId="0" xfId="0" applyFont="1"/>
    <xf numFmtId="2" fontId="9" fillId="0" borderId="0" xfId="0" applyNumberFormat="1" applyFont="1"/>
    <xf numFmtId="165" fontId="9" fillId="0" borderId="0" xfId="0" applyNumberFormat="1" applyFont="1"/>
    <xf numFmtId="2" fontId="0" fillId="0" borderId="0" xfId="0" applyNumberFormat="1" applyFont="1"/>
    <xf numFmtId="165" fontId="2" fillId="0" borderId="0" xfId="0" applyNumberFormat="1" applyFont="1"/>
    <xf numFmtId="0" fontId="0" fillId="0" borderId="1" xfId="0" applyBorder="1"/>
    <xf numFmtId="164" fontId="8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7"/>
  <sheetViews>
    <sheetView tabSelected="1" view="pageBreakPreview" zoomScale="90" zoomScaleSheetLayoutView="90" workbookViewId="0">
      <selection activeCell="B4" sqref="B4:C6"/>
    </sheetView>
  </sheetViews>
  <sheetFormatPr defaultRowHeight="15" x14ac:dyDescent="0.25"/>
  <cols>
    <col min="1" max="1" width="3.7109375" customWidth="1"/>
    <col min="2" max="2" width="13" customWidth="1"/>
    <col min="3" max="3" width="22.5703125" customWidth="1"/>
    <col min="4" max="5" width="8.5703125" customWidth="1"/>
    <col min="6" max="6" width="9" customWidth="1"/>
    <col min="7" max="7" width="9.140625" customWidth="1"/>
    <col min="8" max="8" width="8.5703125" customWidth="1"/>
    <col min="9" max="9" width="9" customWidth="1"/>
    <col min="10" max="10" width="8.85546875" customWidth="1"/>
    <col min="11" max="11" width="9.140625" customWidth="1"/>
    <col min="12" max="12" width="9" customWidth="1"/>
    <col min="13" max="14" width="9.140625" customWidth="1"/>
    <col min="15" max="15" width="10.5703125" customWidth="1"/>
    <col min="17" max="17" width="7.85546875" customWidth="1"/>
    <col min="18" max="18" width="11" customWidth="1"/>
    <col min="19" max="19" width="8.42578125" customWidth="1"/>
  </cols>
  <sheetData>
    <row r="1" spans="1:20" ht="1.5" customHeight="1" x14ac:dyDescent="0.25"/>
    <row r="2" spans="1:20" ht="14.25" hidden="1" customHeight="1" x14ac:dyDescent="0.25">
      <c r="B2" s="3" t="s">
        <v>12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0" ht="37.5" customHeight="1" x14ac:dyDescent="0.25">
      <c r="A3" s="7"/>
      <c r="B3" s="57" t="s">
        <v>43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8"/>
      <c r="Q3" s="8"/>
      <c r="R3" s="8"/>
      <c r="S3" s="8"/>
      <c r="T3" s="8"/>
    </row>
    <row r="4" spans="1:20" ht="30.75" customHeight="1" x14ac:dyDescent="0.25">
      <c r="A4" s="54" t="s">
        <v>15</v>
      </c>
      <c r="B4" s="56" t="s">
        <v>0</v>
      </c>
      <c r="C4" s="56"/>
      <c r="D4" s="54" t="s">
        <v>42</v>
      </c>
      <c r="E4" s="54"/>
      <c r="F4" s="54"/>
      <c r="G4" s="54"/>
      <c r="H4" s="54"/>
      <c r="I4" s="54"/>
      <c r="J4" s="54" t="s">
        <v>41</v>
      </c>
      <c r="K4" s="54"/>
      <c r="L4" s="54"/>
      <c r="M4" s="54"/>
      <c r="N4" s="54"/>
      <c r="O4" s="54"/>
    </row>
    <row r="5" spans="1:20" x14ac:dyDescent="0.25">
      <c r="A5" s="54"/>
      <c r="B5" s="56"/>
      <c r="C5" s="56"/>
      <c r="D5" s="55" t="s">
        <v>13</v>
      </c>
      <c r="E5" s="55"/>
      <c r="F5" s="55"/>
      <c r="G5" s="55"/>
      <c r="H5" s="55"/>
      <c r="I5" s="55"/>
      <c r="J5" s="55" t="s">
        <v>13</v>
      </c>
      <c r="K5" s="55"/>
      <c r="L5" s="55"/>
      <c r="M5" s="55"/>
      <c r="N5" s="55"/>
      <c r="O5" s="55"/>
    </row>
    <row r="6" spans="1:20" ht="42" customHeight="1" x14ac:dyDescent="0.25">
      <c r="A6" s="54"/>
      <c r="B6" s="56"/>
      <c r="C6" s="56"/>
      <c r="D6" s="1" t="s">
        <v>2</v>
      </c>
      <c r="E6" s="1" t="s">
        <v>1</v>
      </c>
      <c r="F6" s="1" t="s">
        <v>39</v>
      </c>
      <c r="G6" s="1" t="s">
        <v>40</v>
      </c>
      <c r="H6" s="1" t="s">
        <v>3</v>
      </c>
      <c r="I6" s="1" t="s">
        <v>4</v>
      </c>
      <c r="J6" s="1" t="s">
        <v>2</v>
      </c>
      <c r="K6" s="1" t="s">
        <v>1</v>
      </c>
      <c r="L6" s="1" t="s">
        <v>39</v>
      </c>
      <c r="M6" s="1" t="s">
        <v>40</v>
      </c>
      <c r="N6" s="1" t="s">
        <v>3</v>
      </c>
      <c r="O6" s="1" t="s">
        <v>4</v>
      </c>
    </row>
    <row r="7" spans="1:20" ht="15" customHeight="1" x14ac:dyDescent="0.25">
      <c r="A7" s="5">
        <v>1</v>
      </c>
      <c r="B7" s="6">
        <v>2</v>
      </c>
      <c r="C7" s="6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</row>
    <row r="8" spans="1:20" ht="26.25" customHeight="1" x14ac:dyDescent="0.25">
      <c r="A8" s="51">
        <v>1</v>
      </c>
      <c r="B8" s="52" t="s">
        <v>5</v>
      </c>
      <c r="C8" s="2" t="s">
        <v>6</v>
      </c>
      <c r="D8" s="16">
        <v>84</v>
      </c>
      <c r="E8" s="17">
        <v>22.1081</v>
      </c>
      <c r="F8" s="18">
        <v>32.791794379999999</v>
      </c>
      <c r="G8" s="18">
        <v>32.805832879999997</v>
      </c>
      <c r="H8" s="17">
        <v>148.32479670347067</v>
      </c>
      <c r="I8" s="17">
        <v>148.3882960543873</v>
      </c>
      <c r="J8" s="19">
        <v>4</v>
      </c>
      <c r="K8" s="17">
        <v>7.2942999999999998</v>
      </c>
      <c r="L8" s="18">
        <v>0.12770652000000002</v>
      </c>
      <c r="M8" s="18">
        <v>0.12877906</v>
      </c>
      <c r="N8" s="17">
        <v>1.7507714242627805</v>
      </c>
      <c r="O8" s="17">
        <v>1.7654752340868898</v>
      </c>
      <c r="Q8" s="12"/>
    </row>
    <row r="9" spans="1:20" x14ac:dyDescent="0.25">
      <c r="A9" s="51"/>
      <c r="B9" s="52"/>
      <c r="C9" s="2" t="s">
        <v>7</v>
      </c>
      <c r="D9" s="16">
        <v>17</v>
      </c>
      <c r="E9" s="17">
        <v>5.4348000000000001</v>
      </c>
      <c r="F9" s="18">
        <v>3.5289199999999998</v>
      </c>
      <c r="G9" s="18">
        <v>3.8351829999999998</v>
      </c>
      <c r="H9" s="17">
        <v>64.931920217855307</v>
      </c>
      <c r="I9" s="17">
        <v>70.567141385147565</v>
      </c>
      <c r="J9" s="24"/>
      <c r="K9" s="17"/>
      <c r="L9" s="18"/>
      <c r="M9" s="18"/>
      <c r="N9" s="17"/>
      <c r="O9" s="17"/>
      <c r="Q9" s="12"/>
    </row>
    <row r="10" spans="1:20" x14ac:dyDescent="0.25">
      <c r="A10" s="51"/>
      <c r="B10" s="52"/>
      <c r="C10" s="2" t="s">
        <v>8</v>
      </c>
      <c r="D10" s="16">
        <v>6</v>
      </c>
      <c r="E10" s="17">
        <v>1.5821000000000001</v>
      </c>
      <c r="F10" s="18">
        <v>1.465652</v>
      </c>
      <c r="G10" s="18">
        <v>1.4662096</v>
      </c>
      <c r="H10" s="17">
        <v>92.639656153214077</v>
      </c>
      <c r="I10" s="17">
        <v>92.674900448770629</v>
      </c>
      <c r="J10" s="19">
        <v>3</v>
      </c>
      <c r="K10" s="17">
        <v>0.98770000000000002</v>
      </c>
      <c r="L10" s="18">
        <v>8.8129300000000008E-2</v>
      </c>
      <c r="M10" s="18">
        <v>9.0171399999999999E-2</v>
      </c>
      <c r="N10" s="17">
        <v>8.9226789510985114</v>
      </c>
      <c r="O10" s="17">
        <v>9.1294320137693621</v>
      </c>
      <c r="Q10" s="12"/>
    </row>
    <row r="11" spans="1:20" x14ac:dyDescent="0.25">
      <c r="A11" s="51"/>
      <c r="B11" s="52"/>
      <c r="C11" s="2" t="s">
        <v>9</v>
      </c>
      <c r="D11" s="16">
        <v>6</v>
      </c>
      <c r="E11" s="17">
        <v>0.45190000000000002</v>
      </c>
      <c r="F11" s="18">
        <v>0.255135</v>
      </c>
      <c r="G11" s="18">
        <v>0.25576700000000002</v>
      </c>
      <c r="H11" s="17">
        <v>56.458287231688423</v>
      </c>
      <c r="I11" s="17">
        <v>56.598141181677363</v>
      </c>
      <c r="J11" s="24">
        <v>22</v>
      </c>
      <c r="K11" s="17">
        <v>75.721500000000006</v>
      </c>
      <c r="L11" s="18">
        <v>0.14882440000000002</v>
      </c>
      <c r="M11" s="18">
        <v>0.97114970000000034</v>
      </c>
      <c r="N11" s="17">
        <v>0.1965418012057342</v>
      </c>
      <c r="O11" s="17">
        <v>1.282528343997412</v>
      </c>
      <c r="Q11" s="12"/>
    </row>
    <row r="12" spans="1:20" x14ac:dyDescent="0.25">
      <c r="A12" s="51"/>
      <c r="B12" s="52"/>
      <c r="C12" s="2" t="s">
        <v>10</v>
      </c>
      <c r="D12" s="16"/>
      <c r="E12" s="17"/>
      <c r="F12" s="18"/>
      <c r="G12" s="18"/>
      <c r="H12" s="17"/>
      <c r="I12" s="17"/>
      <c r="J12" s="24">
        <v>86</v>
      </c>
      <c r="K12" s="17">
        <v>1086.2281</v>
      </c>
      <c r="L12" s="18">
        <v>2.3613683999999999</v>
      </c>
      <c r="M12" s="18">
        <v>5.3149982109999971</v>
      </c>
      <c r="N12" s="17">
        <v>0.21739157733076506</v>
      </c>
      <c r="O12" s="17">
        <v>0.48930774401803795</v>
      </c>
      <c r="Q12" s="12"/>
    </row>
    <row r="13" spans="1:20" x14ac:dyDescent="0.25">
      <c r="A13" s="51"/>
      <c r="B13" s="52"/>
      <c r="C13" s="2" t="s">
        <v>11</v>
      </c>
      <c r="D13" s="20">
        <f>SUM(D8:D12)</f>
        <v>113</v>
      </c>
      <c r="E13" s="21">
        <f t="shared" ref="E13:G13" si="0">SUM(E8:E12)</f>
        <v>29.576899999999998</v>
      </c>
      <c r="F13" s="22">
        <f t="shared" si="0"/>
        <v>38.04150138</v>
      </c>
      <c r="G13" s="22">
        <f t="shared" si="0"/>
        <v>38.362992479999996</v>
      </c>
      <c r="H13" s="21"/>
      <c r="I13" s="21"/>
      <c r="J13" s="23">
        <f>SUM(J8:J12)</f>
        <v>115</v>
      </c>
      <c r="K13" s="21">
        <f t="shared" ref="K13:M13" si="1">SUM(K8:K12)</f>
        <v>1170.2316000000001</v>
      </c>
      <c r="L13" s="22">
        <f t="shared" si="1"/>
        <v>2.7260286200000001</v>
      </c>
      <c r="M13" s="22">
        <f t="shared" si="1"/>
        <v>6.5050983709999972</v>
      </c>
      <c r="N13" s="21"/>
      <c r="O13" s="21"/>
      <c r="Q13" s="12"/>
      <c r="R13" s="12"/>
    </row>
    <row r="14" spans="1:20" ht="15" customHeight="1" x14ac:dyDescent="0.25">
      <c r="A14" s="51">
        <v>2</v>
      </c>
      <c r="B14" s="52" t="s">
        <v>14</v>
      </c>
      <c r="C14" s="2" t="s">
        <v>6</v>
      </c>
      <c r="D14" s="16">
        <v>49</v>
      </c>
      <c r="E14" s="17">
        <v>11.184699999999999</v>
      </c>
      <c r="F14" s="18">
        <v>11.579153570000001</v>
      </c>
      <c r="G14" s="18">
        <v>12.911995330000002</v>
      </c>
      <c r="H14" s="17">
        <v>103.52672463275725</v>
      </c>
      <c r="I14" s="17">
        <v>115.44337648752315</v>
      </c>
      <c r="J14" s="19">
        <v>5</v>
      </c>
      <c r="K14" s="17">
        <v>2.673</v>
      </c>
      <c r="L14" s="18">
        <v>0.58442875999999988</v>
      </c>
      <c r="M14" s="18">
        <v>0.59862310000000007</v>
      </c>
      <c r="N14" s="17">
        <v>21.864151141040026</v>
      </c>
      <c r="O14" s="17">
        <v>22.395177702955483</v>
      </c>
      <c r="Q14" s="9"/>
      <c r="R14" s="12"/>
    </row>
    <row r="15" spans="1:20" x14ac:dyDescent="0.25">
      <c r="A15" s="51"/>
      <c r="B15" s="52"/>
      <c r="C15" s="2" t="s">
        <v>7</v>
      </c>
      <c r="D15" s="16">
        <v>13</v>
      </c>
      <c r="E15" s="17">
        <v>1.4362999999999999</v>
      </c>
      <c r="F15" s="18">
        <v>0.68412499999999998</v>
      </c>
      <c r="G15" s="18">
        <v>1.0131151599999999</v>
      </c>
      <c r="H15" s="17">
        <v>47.631065933300846</v>
      </c>
      <c r="I15" s="17">
        <v>70.536458957042399</v>
      </c>
      <c r="J15" s="19">
        <v>17</v>
      </c>
      <c r="K15" s="17">
        <v>6.1643999999999997</v>
      </c>
      <c r="L15" s="18">
        <v>0.24945903</v>
      </c>
      <c r="M15" s="18">
        <v>0.41536768000000007</v>
      </c>
      <c r="N15" s="17">
        <v>4.0467690286159232</v>
      </c>
      <c r="O15" s="17">
        <v>6.7381688404386484</v>
      </c>
      <c r="Q15" s="9"/>
      <c r="R15" s="12"/>
    </row>
    <row r="16" spans="1:20" x14ac:dyDescent="0.25">
      <c r="A16" s="51"/>
      <c r="B16" s="52"/>
      <c r="C16" s="2" t="s">
        <v>8</v>
      </c>
      <c r="D16" s="16">
        <v>53</v>
      </c>
      <c r="E16" s="17">
        <v>12.074999999999999</v>
      </c>
      <c r="F16" s="18">
        <v>5.9100890000000001</v>
      </c>
      <c r="G16" s="18">
        <v>5.9149543399999995</v>
      </c>
      <c r="H16" s="17">
        <v>48.944836438923396</v>
      </c>
      <c r="I16" s="17">
        <v>48.985129109730849</v>
      </c>
      <c r="J16" s="19">
        <v>2</v>
      </c>
      <c r="K16" s="17">
        <v>8.0100000000000005E-2</v>
      </c>
      <c r="L16" s="18">
        <v>2.805858E-2</v>
      </c>
      <c r="M16" s="18">
        <v>2.9049239999999997E-2</v>
      </c>
      <c r="N16" s="17">
        <v>35.029438202247192</v>
      </c>
      <c r="O16" s="17">
        <v>36.26621722846442</v>
      </c>
      <c r="Q16" s="9"/>
      <c r="R16" s="12"/>
    </row>
    <row r="17" spans="1:18" x14ac:dyDescent="0.25">
      <c r="A17" s="51"/>
      <c r="B17" s="52"/>
      <c r="C17" s="2" t="s">
        <v>9</v>
      </c>
      <c r="D17" s="16">
        <v>49</v>
      </c>
      <c r="E17" s="17">
        <v>14.7844</v>
      </c>
      <c r="F17" s="18">
        <v>5.9190103299999999</v>
      </c>
      <c r="G17" s="18">
        <v>5.99034362</v>
      </c>
      <c r="H17" s="17">
        <v>40.035512634939529</v>
      </c>
      <c r="I17" s="17">
        <v>40.518002894943322</v>
      </c>
      <c r="J17" s="19">
        <v>16</v>
      </c>
      <c r="K17" s="17">
        <v>122.34820000000001</v>
      </c>
      <c r="L17" s="18">
        <v>0.29995769999999999</v>
      </c>
      <c r="M17" s="18">
        <v>0.31458554</v>
      </c>
      <c r="N17" s="17">
        <v>0.24516723580731062</v>
      </c>
      <c r="O17" s="17">
        <v>0.25712314525264773</v>
      </c>
      <c r="Q17" s="9"/>
      <c r="R17" s="12"/>
    </row>
    <row r="18" spans="1:18" x14ac:dyDescent="0.25">
      <c r="A18" s="51"/>
      <c r="B18" s="52"/>
      <c r="C18" s="2" t="s">
        <v>10</v>
      </c>
      <c r="D18" s="16">
        <v>1</v>
      </c>
      <c r="E18" s="17">
        <v>0.72350000000000003</v>
      </c>
      <c r="F18" s="18">
        <v>0.17559900000000001</v>
      </c>
      <c r="G18" s="18">
        <v>0.17559900000000001</v>
      </c>
      <c r="H18" s="17">
        <v>24.270767104353837</v>
      </c>
      <c r="I18" s="17">
        <v>24.270767104353837</v>
      </c>
      <c r="J18" s="19">
        <v>89</v>
      </c>
      <c r="K18" s="17">
        <v>1957.3581999999999</v>
      </c>
      <c r="L18" s="18">
        <v>2.9462992799999985</v>
      </c>
      <c r="M18" s="18">
        <v>3.2089905199999991</v>
      </c>
      <c r="N18" s="17">
        <v>0.15052427705874163</v>
      </c>
      <c r="O18" s="17">
        <v>0.16394498053549927</v>
      </c>
      <c r="Q18" s="9"/>
      <c r="R18" s="12"/>
    </row>
    <row r="19" spans="1:18" x14ac:dyDescent="0.25">
      <c r="A19" s="51"/>
      <c r="B19" s="52"/>
      <c r="C19" s="2" t="s">
        <v>11</v>
      </c>
      <c r="D19" s="20">
        <v>165</v>
      </c>
      <c r="E19" s="21">
        <v>40.203899999999997</v>
      </c>
      <c r="F19" s="22">
        <v>24.267976899999997</v>
      </c>
      <c r="G19" s="22">
        <v>26.006007450000002</v>
      </c>
      <c r="H19" s="20"/>
      <c r="I19" s="20"/>
      <c r="J19" s="20">
        <v>129</v>
      </c>
      <c r="K19" s="21">
        <v>2088.6239</v>
      </c>
      <c r="L19" s="22">
        <v>4.1082033499999984</v>
      </c>
      <c r="M19" s="22">
        <v>4.5666160799999993</v>
      </c>
      <c r="N19" s="20"/>
      <c r="O19" s="20"/>
      <c r="Q19" s="9"/>
      <c r="R19" s="12"/>
    </row>
    <row r="20" spans="1:18" ht="15" customHeight="1" x14ac:dyDescent="0.25">
      <c r="A20" s="51">
        <v>3</v>
      </c>
      <c r="B20" s="52" t="s">
        <v>16</v>
      </c>
      <c r="C20" s="2" t="s">
        <v>6</v>
      </c>
      <c r="D20" s="16">
        <v>11</v>
      </c>
      <c r="E20" s="17">
        <v>3.9083000000000001</v>
      </c>
      <c r="F20" s="18">
        <v>5.2081850000000003</v>
      </c>
      <c r="G20" s="18">
        <v>7.1863333100000002</v>
      </c>
      <c r="H20" s="17">
        <v>133.25960136120563</v>
      </c>
      <c r="I20" s="17">
        <v>183.87363585190494</v>
      </c>
      <c r="J20" s="19">
        <v>11</v>
      </c>
      <c r="K20" s="17">
        <v>12.2507</v>
      </c>
      <c r="L20" s="18">
        <v>2.3993947900000001</v>
      </c>
      <c r="M20" s="18">
        <v>2.3993947900000001</v>
      </c>
      <c r="N20" s="17">
        <v>19.585777057637522</v>
      </c>
      <c r="O20" s="17">
        <v>19.585777057637522</v>
      </c>
      <c r="Q20" s="9"/>
      <c r="R20" s="12"/>
    </row>
    <row r="21" spans="1:18" x14ac:dyDescent="0.25">
      <c r="A21" s="51"/>
      <c r="B21" s="52"/>
      <c r="C21" s="2" t="s">
        <v>7</v>
      </c>
      <c r="D21" s="16">
        <v>6</v>
      </c>
      <c r="E21" s="17">
        <v>2.2574999999999998</v>
      </c>
      <c r="F21" s="18">
        <v>0.65047703000000001</v>
      </c>
      <c r="G21" s="18">
        <v>2.8268440300000002</v>
      </c>
      <c r="H21" s="17">
        <v>28.814043410852715</v>
      </c>
      <c r="I21" s="17">
        <v>125.22011207087488</v>
      </c>
      <c r="J21" s="19">
        <v>1</v>
      </c>
      <c r="K21" s="17">
        <v>1.4386000000000001</v>
      </c>
      <c r="L21" s="18">
        <v>6.0191599999999998E-2</v>
      </c>
      <c r="M21" s="18">
        <v>6.0191599999999998E-2</v>
      </c>
      <c r="N21" s="17">
        <v>4.1840400389267343</v>
      </c>
      <c r="O21" s="17">
        <v>4.1840400389267343</v>
      </c>
      <c r="Q21" s="9"/>
      <c r="R21" s="12"/>
    </row>
    <row r="22" spans="1:18" ht="15" customHeight="1" x14ac:dyDescent="0.25">
      <c r="A22" s="51"/>
      <c r="B22" s="52"/>
      <c r="C22" s="2" t="s">
        <v>8</v>
      </c>
      <c r="D22" s="16">
        <v>5</v>
      </c>
      <c r="E22" s="17">
        <v>0.19919999999999999</v>
      </c>
      <c r="F22" s="18">
        <v>0.22544400000000001</v>
      </c>
      <c r="G22" s="18">
        <v>0.25118400000000002</v>
      </c>
      <c r="H22" s="17">
        <v>113.17469879518072</v>
      </c>
      <c r="I22" s="17">
        <v>126.09638554216868</v>
      </c>
      <c r="J22" s="19"/>
      <c r="K22" s="17">
        <v>2.4015</v>
      </c>
      <c r="L22" s="18">
        <v>0.1638993</v>
      </c>
      <c r="M22" s="18">
        <v>0.1638993</v>
      </c>
      <c r="N22" s="17">
        <v>6.8248719550281072</v>
      </c>
      <c r="O22" s="17">
        <v>6.8248719550281072</v>
      </c>
      <c r="Q22" s="9"/>
      <c r="R22" s="12"/>
    </row>
    <row r="23" spans="1:18" x14ac:dyDescent="0.25">
      <c r="A23" s="51"/>
      <c r="B23" s="52"/>
      <c r="C23" s="2" t="s">
        <v>9</v>
      </c>
      <c r="D23" s="16">
        <v>8</v>
      </c>
      <c r="E23" s="17">
        <v>0.14710000000000001</v>
      </c>
      <c r="F23" s="18">
        <v>0.31232739000000004</v>
      </c>
      <c r="G23" s="18">
        <v>0.31759223999999997</v>
      </c>
      <c r="H23" s="17">
        <v>212.3231747110809</v>
      </c>
      <c r="I23" s="17">
        <v>215.902270564242</v>
      </c>
      <c r="J23" s="19">
        <v>2</v>
      </c>
      <c r="K23" s="17">
        <v>13.1957</v>
      </c>
      <c r="L23" s="18">
        <v>8.9631200000000015E-3</v>
      </c>
      <c r="M23" s="18">
        <v>2.7866779999999997E-2</v>
      </c>
      <c r="N23" s="17">
        <v>6.7924551179550915E-2</v>
      </c>
      <c r="O23" s="17">
        <v>0.21118076343051145</v>
      </c>
      <c r="Q23" s="9"/>
      <c r="R23" s="12"/>
    </row>
    <row r="24" spans="1:18" x14ac:dyDescent="0.25">
      <c r="A24" s="51"/>
      <c r="B24" s="52"/>
      <c r="C24" s="2" t="s">
        <v>10</v>
      </c>
      <c r="D24" s="16"/>
      <c r="E24" s="17"/>
      <c r="F24" s="18"/>
      <c r="G24" s="18"/>
      <c r="H24" s="17"/>
      <c r="I24" s="17"/>
      <c r="J24" s="19">
        <v>15</v>
      </c>
      <c r="K24" s="17">
        <v>186.38829999999999</v>
      </c>
      <c r="L24" s="18">
        <v>0.16226320159999999</v>
      </c>
      <c r="M24" s="18">
        <v>0.16226320159999999</v>
      </c>
      <c r="N24" s="17">
        <v>8.705653820545603E-2</v>
      </c>
      <c r="O24" s="17">
        <v>8.705653820545603E-2</v>
      </c>
      <c r="Q24" s="9"/>
      <c r="R24" s="12"/>
    </row>
    <row r="25" spans="1:18" x14ac:dyDescent="0.25">
      <c r="A25" s="51"/>
      <c r="B25" s="52"/>
      <c r="C25" s="2" t="s">
        <v>11</v>
      </c>
      <c r="D25" s="20">
        <f>SUM(D20:D24)</f>
        <v>30</v>
      </c>
      <c r="E25" s="21">
        <f t="shared" ref="E25:G25" si="2">SUM(E20:E24)</f>
        <v>6.5121000000000002</v>
      </c>
      <c r="F25" s="22">
        <f t="shared" si="2"/>
        <v>6.396433420000001</v>
      </c>
      <c r="G25" s="22">
        <f t="shared" si="2"/>
        <v>10.58195358</v>
      </c>
      <c r="H25" s="20"/>
      <c r="I25" s="20"/>
      <c r="J25" s="20">
        <v>33</v>
      </c>
      <c r="K25" s="21">
        <v>215.6748</v>
      </c>
      <c r="L25" s="22">
        <v>8.9631200000000015E-3</v>
      </c>
      <c r="M25" s="22">
        <v>2.8136156715999996</v>
      </c>
      <c r="N25" s="20"/>
      <c r="O25" s="20"/>
      <c r="Q25" s="9"/>
      <c r="R25" s="12"/>
    </row>
    <row r="26" spans="1:18" ht="15" customHeight="1" x14ac:dyDescent="0.25">
      <c r="A26" s="51">
        <v>4</v>
      </c>
      <c r="B26" s="52" t="s">
        <v>17</v>
      </c>
      <c r="C26" s="2" t="s">
        <v>6</v>
      </c>
      <c r="D26" s="16">
        <v>2</v>
      </c>
      <c r="E26" s="17">
        <v>0.20880000000000001</v>
      </c>
      <c r="F26" s="18">
        <v>0.18347509000000001</v>
      </c>
      <c r="G26" s="18">
        <v>0.18347509000000001</v>
      </c>
      <c r="H26" s="17">
        <v>87.871211685823752</v>
      </c>
      <c r="I26" s="17">
        <v>87.871211685823752</v>
      </c>
      <c r="J26" s="24"/>
      <c r="K26" s="24"/>
      <c r="L26" s="24"/>
      <c r="M26" s="24"/>
      <c r="N26" s="24"/>
      <c r="O26" s="24"/>
      <c r="Q26" s="9"/>
      <c r="R26" s="12"/>
    </row>
    <row r="27" spans="1:18" x14ac:dyDescent="0.25">
      <c r="A27" s="51"/>
      <c r="B27" s="52"/>
      <c r="C27" s="2" t="s">
        <v>7</v>
      </c>
      <c r="D27" s="16">
        <v>14</v>
      </c>
      <c r="E27" s="17">
        <v>0.47049999999999997</v>
      </c>
      <c r="F27" s="18">
        <v>0.98601633</v>
      </c>
      <c r="G27" s="18">
        <v>0.98601633</v>
      </c>
      <c r="H27" s="17">
        <v>209.56776408076513</v>
      </c>
      <c r="I27" s="17">
        <v>209.56776408076513</v>
      </c>
      <c r="J27" s="19"/>
      <c r="K27" s="17"/>
      <c r="L27" s="19"/>
      <c r="M27" s="19"/>
      <c r="N27" s="17"/>
      <c r="O27" s="17"/>
      <c r="Q27" s="9"/>
      <c r="R27" s="12"/>
    </row>
    <row r="28" spans="1:18" x14ac:dyDescent="0.25">
      <c r="A28" s="51"/>
      <c r="B28" s="52"/>
      <c r="C28" s="2" t="s">
        <v>8</v>
      </c>
      <c r="D28" s="16">
        <v>2</v>
      </c>
      <c r="E28" s="17">
        <v>0.05</v>
      </c>
      <c r="F28" s="18">
        <v>0.83399999999999996</v>
      </c>
      <c r="G28" s="18">
        <v>0.83399999999999996</v>
      </c>
      <c r="H28" s="17">
        <v>113.17469879518072</v>
      </c>
      <c r="I28" s="17">
        <v>126.09638554216868</v>
      </c>
      <c r="J28" s="19">
        <v>5</v>
      </c>
      <c r="K28" s="17">
        <v>161.76480000000001</v>
      </c>
      <c r="L28" s="18">
        <v>0.54587730000000001</v>
      </c>
      <c r="M28" s="18">
        <v>0.54587730000000001</v>
      </c>
      <c r="N28" s="17">
        <v>0.33745122548292339</v>
      </c>
      <c r="O28" s="17">
        <v>0.33745122548292339</v>
      </c>
      <c r="Q28" s="9"/>
      <c r="R28" s="12"/>
    </row>
    <row r="29" spans="1:18" x14ac:dyDescent="0.25">
      <c r="A29" s="51"/>
      <c r="B29" s="52"/>
      <c r="C29" s="2" t="s">
        <v>9</v>
      </c>
      <c r="D29" s="16"/>
      <c r="E29" s="17"/>
      <c r="F29" s="18"/>
      <c r="G29" s="18"/>
      <c r="H29" s="19"/>
      <c r="I29" s="19"/>
      <c r="J29" s="19">
        <v>71</v>
      </c>
      <c r="K29" s="17">
        <v>2038.34</v>
      </c>
      <c r="L29" s="18">
        <v>4.2468766800000006</v>
      </c>
      <c r="M29" s="18">
        <v>4.2468766800000006</v>
      </c>
      <c r="N29" s="17">
        <v>0.23934564933114</v>
      </c>
      <c r="O29" s="17">
        <v>0.23934564933114</v>
      </c>
      <c r="Q29" s="9"/>
      <c r="R29" s="12"/>
    </row>
    <row r="30" spans="1:18" x14ac:dyDescent="0.25">
      <c r="A30" s="51"/>
      <c r="B30" s="52"/>
      <c r="C30" s="2" t="s">
        <v>10</v>
      </c>
      <c r="D30" s="16"/>
      <c r="E30" s="17"/>
      <c r="F30" s="18"/>
      <c r="G30" s="18"/>
      <c r="H30" s="19"/>
      <c r="I30" s="19"/>
      <c r="J30" s="24"/>
      <c r="K30" s="17"/>
      <c r="L30" s="18"/>
      <c r="M30" s="18"/>
      <c r="N30" s="17"/>
      <c r="O30" s="17"/>
      <c r="Q30" s="9"/>
      <c r="R30" s="12"/>
    </row>
    <row r="31" spans="1:18" x14ac:dyDescent="0.25">
      <c r="A31" s="51"/>
      <c r="B31" s="52"/>
      <c r="C31" s="2" t="s">
        <v>11</v>
      </c>
      <c r="D31" s="20">
        <v>18</v>
      </c>
      <c r="E31" s="21">
        <v>0.7288</v>
      </c>
      <c r="F31" s="22">
        <v>1.2529024900000001</v>
      </c>
      <c r="G31" s="22">
        <v>1.2529024900000001</v>
      </c>
      <c r="H31" s="20"/>
      <c r="I31" s="20"/>
      <c r="J31" s="20">
        <v>76</v>
      </c>
      <c r="K31" s="21">
        <v>2200.11</v>
      </c>
      <c r="L31" s="22">
        <v>4.7927539800000005</v>
      </c>
      <c r="M31" s="22">
        <v>4.7927539800000005</v>
      </c>
      <c r="N31" s="20"/>
      <c r="O31" s="20"/>
      <c r="Q31" s="9"/>
      <c r="R31" s="12"/>
    </row>
    <row r="32" spans="1:18" ht="15" customHeight="1" x14ac:dyDescent="0.25">
      <c r="A32" s="51">
        <v>5</v>
      </c>
      <c r="B32" s="52" t="s">
        <v>18</v>
      </c>
      <c r="C32" s="2" t="s">
        <v>6</v>
      </c>
      <c r="D32" s="16">
        <v>70</v>
      </c>
      <c r="E32" s="17">
        <v>24.4664</v>
      </c>
      <c r="F32" s="18">
        <v>23.010164829999997</v>
      </c>
      <c r="G32" s="18">
        <v>23.48485428</v>
      </c>
      <c r="H32" s="17">
        <v>94.048020264526031</v>
      </c>
      <c r="I32" s="17">
        <v>95.988189026583399</v>
      </c>
      <c r="J32" s="19">
        <v>8</v>
      </c>
      <c r="K32" s="19">
        <v>1.835</v>
      </c>
      <c r="L32" s="18">
        <v>0.17140817999999999</v>
      </c>
      <c r="M32" s="18">
        <v>0.31433575999999996</v>
      </c>
      <c r="N32" s="17">
        <v>9.3410452316076285</v>
      </c>
      <c r="O32" s="17">
        <v>17.130014168937326</v>
      </c>
      <c r="Q32" s="9"/>
      <c r="R32" s="12"/>
    </row>
    <row r="33" spans="1:22" x14ac:dyDescent="0.25">
      <c r="A33" s="51"/>
      <c r="B33" s="52"/>
      <c r="C33" s="2" t="s">
        <v>7</v>
      </c>
      <c r="D33" s="16">
        <v>54</v>
      </c>
      <c r="E33" s="17">
        <v>17.9663</v>
      </c>
      <c r="F33" s="18">
        <v>7.5561403700000005</v>
      </c>
      <c r="G33" s="18">
        <v>7.6336237900000006</v>
      </c>
      <c r="H33" s="17">
        <v>42.057298219444185</v>
      </c>
      <c r="I33" s="17">
        <v>42.488569098812782</v>
      </c>
      <c r="J33" s="19"/>
      <c r="K33" s="19"/>
      <c r="L33" s="18"/>
      <c r="M33" s="18"/>
      <c r="N33" s="17"/>
      <c r="O33" s="17"/>
      <c r="U33" s="9"/>
      <c r="V33" s="10"/>
    </row>
    <row r="34" spans="1:22" x14ac:dyDescent="0.25">
      <c r="A34" s="51"/>
      <c r="B34" s="52"/>
      <c r="C34" s="2" t="s">
        <v>8</v>
      </c>
      <c r="D34" s="16">
        <v>32</v>
      </c>
      <c r="E34" s="17">
        <v>7.5334000000000003</v>
      </c>
      <c r="F34" s="18">
        <v>2.6698791000000002</v>
      </c>
      <c r="G34" s="18">
        <v>2.6808860999999999</v>
      </c>
      <c r="H34" s="17">
        <v>35.440559375580747</v>
      </c>
      <c r="I34" s="17">
        <v>35.586668702046886</v>
      </c>
      <c r="J34" s="19"/>
      <c r="K34" s="19"/>
      <c r="L34" s="18"/>
      <c r="M34" s="18"/>
      <c r="N34" s="17"/>
      <c r="O34" s="17"/>
      <c r="U34" s="9"/>
      <c r="V34" s="10"/>
    </row>
    <row r="35" spans="1:22" x14ac:dyDescent="0.25">
      <c r="A35" s="51"/>
      <c r="B35" s="52"/>
      <c r="C35" s="2" t="s">
        <v>9</v>
      </c>
      <c r="D35" s="16">
        <v>65</v>
      </c>
      <c r="E35" s="17">
        <v>24.352599999999999</v>
      </c>
      <c r="F35" s="18">
        <v>7.5567710400000001</v>
      </c>
      <c r="G35" s="18">
        <v>8.0616091899999986</v>
      </c>
      <c r="H35" s="17">
        <v>31.030653975345547</v>
      </c>
      <c r="I35" s="17">
        <v>33.103689914013287</v>
      </c>
      <c r="J35" s="19">
        <v>17</v>
      </c>
      <c r="K35" s="17">
        <v>441.66359999999997</v>
      </c>
      <c r="L35" s="18">
        <v>0.41169265999999993</v>
      </c>
      <c r="M35" s="18">
        <v>0.74823855000000006</v>
      </c>
      <c r="N35" s="17">
        <v>9.321407967511923E-2</v>
      </c>
      <c r="O35" s="17">
        <v>0.16941367819308634</v>
      </c>
      <c r="U35" s="9"/>
      <c r="V35" s="10"/>
    </row>
    <row r="36" spans="1:22" ht="12.75" customHeight="1" x14ac:dyDescent="0.25">
      <c r="A36" s="51"/>
      <c r="B36" s="52"/>
      <c r="C36" s="2" t="s">
        <v>10</v>
      </c>
      <c r="D36" s="16"/>
      <c r="E36" s="17"/>
      <c r="F36" s="19"/>
      <c r="G36" s="19"/>
      <c r="H36" s="17"/>
      <c r="I36" s="17"/>
      <c r="J36" s="19"/>
      <c r="K36" s="17"/>
      <c r="L36" s="18"/>
      <c r="M36" s="18"/>
      <c r="N36" s="17"/>
      <c r="O36" s="17"/>
      <c r="U36" s="9"/>
      <c r="V36" s="10"/>
    </row>
    <row r="37" spans="1:22" x14ac:dyDescent="0.25">
      <c r="A37" s="51"/>
      <c r="B37" s="52"/>
      <c r="C37" s="2" t="s">
        <v>11</v>
      </c>
      <c r="D37" s="20">
        <v>221</v>
      </c>
      <c r="E37" s="21">
        <v>74.318700000000007</v>
      </c>
      <c r="F37" s="22">
        <v>40.792955340000006</v>
      </c>
      <c r="G37" s="22">
        <v>41.860973360000003</v>
      </c>
      <c r="H37" s="20"/>
      <c r="I37" s="20"/>
      <c r="J37" s="20">
        <v>25</v>
      </c>
      <c r="K37" s="21">
        <v>443.49860000000001</v>
      </c>
      <c r="L37" s="22">
        <v>0.58310083999999984</v>
      </c>
      <c r="M37" s="22">
        <v>1.06257431</v>
      </c>
      <c r="N37" s="20"/>
      <c r="O37" s="20"/>
      <c r="U37" s="9"/>
      <c r="V37" s="12"/>
    </row>
    <row r="38" spans="1:22" ht="15" customHeight="1" x14ac:dyDescent="0.25">
      <c r="A38" s="51">
        <v>6</v>
      </c>
      <c r="B38" s="52" t="s">
        <v>19</v>
      </c>
      <c r="C38" s="2" t="s">
        <v>6</v>
      </c>
      <c r="D38" s="16">
        <v>88</v>
      </c>
      <c r="E38" s="17">
        <v>30.824100000000001</v>
      </c>
      <c r="F38" s="18">
        <v>57.98875710999998</v>
      </c>
      <c r="G38" s="18">
        <v>58.941968949999982</v>
      </c>
      <c r="H38" s="17">
        <v>188.12798138469566</v>
      </c>
      <c r="I38" s="17">
        <v>191.22040529974916</v>
      </c>
      <c r="J38" s="19">
        <v>1</v>
      </c>
      <c r="K38" s="17">
        <v>4.1921999999999997</v>
      </c>
      <c r="L38" s="18">
        <v>0.45413977</v>
      </c>
      <c r="M38" s="18">
        <v>0.46095186999999999</v>
      </c>
      <c r="N38" s="17">
        <v>10.832970039597347</v>
      </c>
      <c r="O38" s="17">
        <v>10.995464672487</v>
      </c>
      <c r="Q38" s="9"/>
      <c r="R38" s="12"/>
    </row>
    <row r="39" spans="1:22" x14ac:dyDescent="0.25">
      <c r="A39" s="51"/>
      <c r="B39" s="52"/>
      <c r="C39" s="2" t="s">
        <v>7</v>
      </c>
      <c r="D39" s="16">
        <v>28</v>
      </c>
      <c r="E39" s="17">
        <v>9.2896999999999998</v>
      </c>
      <c r="F39" s="18">
        <v>10.412017930000001</v>
      </c>
      <c r="G39" s="18">
        <v>11.913251785</v>
      </c>
      <c r="H39" s="17">
        <v>112.08131511243637</v>
      </c>
      <c r="I39" s="17">
        <v>128.24151248156559</v>
      </c>
      <c r="J39" s="19"/>
      <c r="K39" s="17"/>
      <c r="L39" s="18"/>
      <c r="M39" s="18"/>
      <c r="N39" s="17"/>
      <c r="O39" s="17"/>
      <c r="Q39" s="9"/>
      <c r="R39" s="12"/>
    </row>
    <row r="40" spans="1:22" x14ac:dyDescent="0.25">
      <c r="A40" s="51"/>
      <c r="B40" s="52"/>
      <c r="C40" s="2" t="s">
        <v>8</v>
      </c>
      <c r="D40" s="16">
        <v>41</v>
      </c>
      <c r="E40" s="17">
        <v>9.6160999999999994</v>
      </c>
      <c r="F40" s="18">
        <v>5.0358342400000025</v>
      </c>
      <c r="G40" s="18">
        <v>5.0936357700000015</v>
      </c>
      <c r="H40" s="17">
        <v>52.368779858778531</v>
      </c>
      <c r="I40" s="17">
        <v>52.969871049593927</v>
      </c>
      <c r="J40" s="19"/>
      <c r="K40" s="17"/>
      <c r="L40" s="18"/>
      <c r="M40" s="18"/>
      <c r="N40" s="17"/>
      <c r="O40" s="17"/>
      <c r="Q40" s="9"/>
      <c r="R40" s="12"/>
    </row>
    <row r="41" spans="1:22" x14ac:dyDescent="0.25">
      <c r="A41" s="51"/>
      <c r="B41" s="52"/>
      <c r="C41" s="2" t="s">
        <v>9</v>
      </c>
      <c r="D41" s="16">
        <v>125</v>
      </c>
      <c r="E41" s="17">
        <v>41.924999999999997</v>
      </c>
      <c r="F41" s="18">
        <v>23.661154940000003</v>
      </c>
      <c r="G41" s="18">
        <v>24.381104830000002</v>
      </c>
      <c r="H41" s="17">
        <v>56.436863303518187</v>
      </c>
      <c r="I41" s="17">
        <v>58.154096195587364</v>
      </c>
      <c r="J41" s="19">
        <v>9</v>
      </c>
      <c r="K41" s="17">
        <v>11.1639</v>
      </c>
      <c r="L41" s="18">
        <v>0.15134775000000003</v>
      </c>
      <c r="M41" s="18">
        <v>0.37204381000000003</v>
      </c>
      <c r="N41" s="17">
        <v>1.3556888721683285</v>
      </c>
      <c r="O41" s="17">
        <v>3.3325612913050104</v>
      </c>
      <c r="Q41" s="9"/>
      <c r="R41" s="12"/>
    </row>
    <row r="42" spans="1:22" x14ac:dyDescent="0.25">
      <c r="A42" s="51"/>
      <c r="B42" s="52"/>
      <c r="C42" s="2" t="s">
        <v>10</v>
      </c>
      <c r="D42" s="16">
        <v>2</v>
      </c>
      <c r="E42" s="17">
        <v>0.45610000000000001</v>
      </c>
      <c r="F42" s="18">
        <v>0.32697915</v>
      </c>
      <c r="G42" s="18">
        <v>0.32697915</v>
      </c>
      <c r="H42" s="17">
        <v>71.690232405174314</v>
      </c>
      <c r="I42" s="17">
        <v>71.690232405174314</v>
      </c>
      <c r="J42" s="19">
        <v>8</v>
      </c>
      <c r="K42" s="17">
        <v>111.7962</v>
      </c>
      <c r="L42" s="18">
        <v>0.14512663000000001</v>
      </c>
      <c r="M42" s="18">
        <v>0.16570213</v>
      </c>
      <c r="N42" s="17">
        <v>0.12981356253611484</v>
      </c>
      <c r="O42" s="17">
        <v>0.14821803424445554</v>
      </c>
      <c r="Q42" s="9"/>
      <c r="R42" s="12"/>
    </row>
    <row r="43" spans="1:22" x14ac:dyDescent="0.25">
      <c r="A43" s="51"/>
      <c r="B43" s="52"/>
      <c r="C43" s="2" t="s">
        <v>11</v>
      </c>
      <c r="D43" s="20">
        <f>SUM(D38:D42)</f>
        <v>284</v>
      </c>
      <c r="E43" s="21">
        <f t="shared" ref="E43:F43" si="3">SUM(E38:E42)</f>
        <v>92.111000000000004</v>
      </c>
      <c r="F43" s="22">
        <f t="shared" si="3"/>
        <v>97.424743369999987</v>
      </c>
      <c r="G43" s="22">
        <f>SUM(G38:G42)</f>
        <v>100.65694048499999</v>
      </c>
      <c r="H43" s="20"/>
      <c r="I43" s="20"/>
      <c r="J43" s="20">
        <f>SUM(J38:J42)</f>
        <v>18</v>
      </c>
      <c r="K43" s="21">
        <f t="shared" ref="K43:M43" si="4">SUM(K38:K42)</f>
        <v>127.1523</v>
      </c>
      <c r="L43" s="22">
        <f t="shared" si="4"/>
        <v>0.75061415000000009</v>
      </c>
      <c r="M43" s="22">
        <f t="shared" si="4"/>
        <v>0.99869781000000002</v>
      </c>
      <c r="N43" s="20"/>
      <c r="O43" s="20"/>
      <c r="Q43" s="9"/>
      <c r="R43" s="12"/>
    </row>
    <row r="44" spans="1:22" ht="15" customHeight="1" x14ac:dyDescent="0.25">
      <c r="A44" s="51">
        <v>7</v>
      </c>
      <c r="B44" s="52" t="s">
        <v>20</v>
      </c>
      <c r="C44" s="2" t="s">
        <v>6</v>
      </c>
      <c r="D44" s="16">
        <v>1</v>
      </c>
      <c r="E44" s="17">
        <v>0.16830000000000001</v>
      </c>
      <c r="F44" s="19">
        <v>0.125</v>
      </c>
      <c r="G44" s="19">
        <v>0.125</v>
      </c>
      <c r="H44" s="17">
        <v>74.272133095662511</v>
      </c>
      <c r="I44" s="17">
        <v>74.272133095662511</v>
      </c>
      <c r="J44" s="19"/>
      <c r="K44" s="17"/>
      <c r="L44" s="19"/>
      <c r="M44" s="19"/>
      <c r="N44" s="17"/>
      <c r="O44" s="17"/>
      <c r="Q44" s="9"/>
      <c r="R44" s="12"/>
    </row>
    <row r="45" spans="1:22" x14ac:dyDescent="0.25">
      <c r="A45" s="51"/>
      <c r="B45" s="52"/>
      <c r="C45" s="2" t="s">
        <v>7</v>
      </c>
      <c r="D45" s="16">
        <v>28</v>
      </c>
      <c r="E45" s="17">
        <v>6.5876000000000001</v>
      </c>
      <c r="F45" s="18">
        <v>7.7325452799999992</v>
      </c>
      <c r="G45" s="18">
        <v>7.7699953999999991</v>
      </c>
      <c r="H45" s="17">
        <v>117.38030967271843</v>
      </c>
      <c r="I45" s="17">
        <v>117.94880381322484</v>
      </c>
      <c r="J45" s="19">
        <v>2</v>
      </c>
      <c r="K45" s="17">
        <v>0.62590000000000001</v>
      </c>
      <c r="L45" s="18">
        <v>3.6940790000000001E-2</v>
      </c>
      <c r="M45" s="18">
        <v>0.43037359999999997</v>
      </c>
      <c r="N45" s="17">
        <v>5.9020274804281838</v>
      </c>
      <c r="O45" s="17">
        <v>68.760760504872977</v>
      </c>
      <c r="Q45" s="9"/>
      <c r="R45" s="12"/>
    </row>
    <row r="46" spans="1:22" x14ac:dyDescent="0.25">
      <c r="A46" s="51"/>
      <c r="B46" s="52"/>
      <c r="C46" s="2" t="s">
        <v>8</v>
      </c>
      <c r="D46" s="16">
        <v>4</v>
      </c>
      <c r="E46" s="17">
        <v>0.8054</v>
      </c>
      <c r="F46" s="18">
        <v>0.55589506000000011</v>
      </c>
      <c r="G46" s="18">
        <v>0.73112914000000007</v>
      </c>
      <c r="H46" s="17">
        <v>69.02099081201888</v>
      </c>
      <c r="I46" s="17">
        <v>90.778388378445499</v>
      </c>
      <c r="J46" s="19">
        <v>3</v>
      </c>
      <c r="K46" s="17">
        <v>3.6972999999999998</v>
      </c>
      <c r="L46" s="19">
        <v>0.31224585000000005</v>
      </c>
      <c r="M46" s="19">
        <v>0.38746318000000002</v>
      </c>
      <c r="N46" s="17">
        <v>8.4452397695615726</v>
      </c>
      <c r="O46" s="17">
        <v>10.479625131852973</v>
      </c>
      <c r="Q46" s="9"/>
      <c r="R46" s="12"/>
    </row>
    <row r="47" spans="1:22" x14ac:dyDescent="0.25">
      <c r="A47" s="51"/>
      <c r="B47" s="52"/>
      <c r="C47" s="2" t="s">
        <v>9</v>
      </c>
      <c r="D47" s="16">
        <v>2</v>
      </c>
      <c r="E47" s="17">
        <v>0.13400000000000001</v>
      </c>
      <c r="F47" s="18">
        <v>4.0925120000000002E-2</v>
      </c>
      <c r="G47" s="18">
        <v>4.0925120000000002E-2</v>
      </c>
      <c r="H47" s="17">
        <v>30.541134328358211</v>
      </c>
      <c r="I47" s="17">
        <v>30.541134328358211</v>
      </c>
      <c r="J47" s="19"/>
      <c r="K47" s="19"/>
      <c r="L47" s="19"/>
      <c r="M47" s="19"/>
      <c r="N47" s="17"/>
      <c r="O47" s="17"/>
      <c r="Q47" s="9"/>
      <c r="R47" s="12"/>
    </row>
    <row r="48" spans="1:22" x14ac:dyDescent="0.25">
      <c r="A48" s="51"/>
      <c r="B48" s="52"/>
      <c r="C48" s="2" t="s">
        <v>10</v>
      </c>
      <c r="D48" s="16"/>
      <c r="E48" s="24"/>
      <c r="F48" s="18"/>
      <c r="G48" s="18"/>
      <c r="H48" s="17"/>
      <c r="I48" s="17"/>
      <c r="J48" s="19">
        <v>15</v>
      </c>
      <c r="K48" s="17">
        <v>369.56299999999999</v>
      </c>
      <c r="L48" s="18">
        <v>0.41562890000000008</v>
      </c>
      <c r="M48" s="18">
        <v>1.2485463399999999</v>
      </c>
      <c r="N48" s="17">
        <v>0.11246496537802758</v>
      </c>
      <c r="O48" s="17">
        <v>0.33784397788739667</v>
      </c>
      <c r="Q48" s="9"/>
      <c r="R48" s="12"/>
    </row>
    <row r="49" spans="1:18" x14ac:dyDescent="0.25">
      <c r="A49" s="51"/>
      <c r="B49" s="52"/>
      <c r="C49" s="2" t="s">
        <v>11</v>
      </c>
      <c r="D49" s="20">
        <v>35</v>
      </c>
      <c r="E49" s="21">
        <v>7.6952999999999996</v>
      </c>
      <c r="F49" s="22">
        <v>8.4543654599999982</v>
      </c>
      <c r="G49" s="22">
        <v>8.66704966</v>
      </c>
      <c r="H49" s="20"/>
      <c r="I49" s="20"/>
      <c r="J49" s="20">
        <v>20</v>
      </c>
      <c r="K49" s="21">
        <v>373.88619999999997</v>
      </c>
      <c r="L49" s="22">
        <v>0.76481554000000007</v>
      </c>
      <c r="M49" s="22">
        <v>2.0663831199999998</v>
      </c>
      <c r="N49" s="20"/>
      <c r="O49" s="20"/>
      <c r="Q49" s="9"/>
      <c r="R49" s="12"/>
    </row>
    <row r="50" spans="1:18" x14ac:dyDescent="0.25">
      <c r="A50" s="51">
        <v>8</v>
      </c>
      <c r="B50" s="52" t="s">
        <v>21</v>
      </c>
      <c r="C50" s="2" t="s">
        <v>6</v>
      </c>
      <c r="D50" s="16">
        <v>80</v>
      </c>
      <c r="E50" s="17">
        <v>13.004200000000001</v>
      </c>
      <c r="F50" s="18">
        <v>18.180107720000002</v>
      </c>
      <c r="G50" s="18">
        <v>19.961504410000003</v>
      </c>
      <c r="H50" s="17">
        <v>139.80181572107475</v>
      </c>
      <c r="I50" s="17">
        <v>153.500441472755</v>
      </c>
      <c r="J50" s="19">
        <v>15</v>
      </c>
      <c r="K50" s="17">
        <v>4.0660999999999996</v>
      </c>
      <c r="L50" s="18">
        <v>0.86633679000000008</v>
      </c>
      <c r="M50" s="18">
        <v>3.9618155499999999</v>
      </c>
      <c r="N50" s="17">
        <v>21.306332603723469</v>
      </c>
      <c r="O50" s="17">
        <v>97.435270898403871</v>
      </c>
      <c r="Q50" s="9"/>
      <c r="R50" s="12"/>
    </row>
    <row r="51" spans="1:18" x14ac:dyDescent="0.25">
      <c r="A51" s="51"/>
      <c r="B51" s="52"/>
      <c r="C51" s="2" t="s">
        <v>7</v>
      </c>
      <c r="D51" s="16">
        <v>14</v>
      </c>
      <c r="E51" s="17">
        <v>1.8360000000000001</v>
      </c>
      <c r="F51" s="18">
        <v>0.89422586999999998</v>
      </c>
      <c r="G51" s="18">
        <v>2.9907373899999996</v>
      </c>
      <c r="H51" s="17">
        <v>48.705112745098042</v>
      </c>
      <c r="I51" s="17">
        <v>162.8941933551198</v>
      </c>
      <c r="J51" s="19">
        <v>6</v>
      </c>
      <c r="K51" s="17">
        <v>8.9774999999999991</v>
      </c>
      <c r="L51" s="18">
        <v>2.9945470000000002E-2</v>
      </c>
      <c r="M51" s="18">
        <v>0.35871002000000002</v>
      </c>
      <c r="N51" s="17">
        <v>0.33356134781397939</v>
      </c>
      <c r="O51" s="17">
        <v>3.9956560289612923</v>
      </c>
      <c r="Q51" s="9"/>
      <c r="R51" s="12"/>
    </row>
    <row r="52" spans="1:18" x14ac:dyDescent="0.25">
      <c r="A52" s="51"/>
      <c r="B52" s="52"/>
      <c r="C52" s="2" t="s">
        <v>8</v>
      </c>
      <c r="D52" s="16">
        <v>34</v>
      </c>
      <c r="E52" s="17">
        <v>3.6589</v>
      </c>
      <c r="F52" s="18">
        <v>3.115588600000001</v>
      </c>
      <c r="G52" s="18">
        <v>3.2614815500000005</v>
      </c>
      <c r="H52" s="17">
        <v>92.225129056047223</v>
      </c>
      <c r="I52" s="17">
        <v>96.708073684857439</v>
      </c>
      <c r="J52" s="19">
        <v>4</v>
      </c>
      <c r="K52" s="17">
        <v>29.167999999999999</v>
      </c>
      <c r="L52" s="18">
        <v>7.5333590000000006E-2</v>
      </c>
      <c r="M52" s="18">
        <v>0.20468431000000001</v>
      </c>
      <c r="N52" s="17">
        <v>0.25827478743828858</v>
      </c>
      <c r="O52" s="17">
        <v>0.70174269747668683</v>
      </c>
      <c r="Q52" s="9"/>
      <c r="R52" s="12"/>
    </row>
    <row r="53" spans="1:18" x14ac:dyDescent="0.25">
      <c r="A53" s="51"/>
      <c r="B53" s="52"/>
      <c r="C53" s="2" t="s">
        <v>9</v>
      </c>
      <c r="D53" s="16">
        <v>67</v>
      </c>
      <c r="E53" s="17">
        <v>25.464099999999998</v>
      </c>
      <c r="F53" s="18">
        <v>9.0854636100000015</v>
      </c>
      <c r="G53" s="18">
        <v>9.4600461099999986</v>
      </c>
      <c r="H53" s="17">
        <v>35.679500198318422</v>
      </c>
      <c r="I53" s="17">
        <v>37.150522146865583</v>
      </c>
      <c r="J53" s="19">
        <v>50</v>
      </c>
      <c r="K53" s="17">
        <v>523.85500000000002</v>
      </c>
      <c r="L53" s="18">
        <v>2.23544308</v>
      </c>
      <c r="M53" s="18">
        <v>2.2877539299999992</v>
      </c>
      <c r="N53" s="17">
        <v>0.42672935831480086</v>
      </c>
      <c r="O53" s="17">
        <v>0.43671510818833442</v>
      </c>
      <c r="Q53" s="9"/>
      <c r="R53" s="12"/>
    </row>
    <row r="54" spans="1:18" x14ac:dyDescent="0.25">
      <c r="A54" s="51"/>
      <c r="B54" s="52"/>
      <c r="C54" s="2" t="s">
        <v>10</v>
      </c>
      <c r="D54" s="16"/>
      <c r="E54" s="17"/>
      <c r="F54" s="19"/>
      <c r="G54" s="19"/>
      <c r="H54" s="17"/>
      <c r="I54" s="17"/>
      <c r="J54" s="19"/>
      <c r="K54" s="17"/>
      <c r="L54" s="19"/>
      <c r="M54" s="19"/>
      <c r="N54" s="17"/>
      <c r="O54" s="17"/>
      <c r="Q54" s="9"/>
      <c r="R54" s="12"/>
    </row>
    <row r="55" spans="1:18" x14ac:dyDescent="0.25">
      <c r="A55" s="51"/>
      <c r="B55" s="52"/>
      <c r="C55" s="2" t="s">
        <v>11</v>
      </c>
      <c r="D55" s="20">
        <f>SUM(D50:D53)</f>
        <v>195</v>
      </c>
      <c r="E55" s="21">
        <f t="shared" ref="E55:G55" si="5">SUM(E50:E53)</f>
        <v>43.963200000000001</v>
      </c>
      <c r="F55" s="22">
        <f t="shared" si="5"/>
        <v>31.275385800000006</v>
      </c>
      <c r="G55" s="22">
        <f t="shared" si="5"/>
        <v>35.673769460000003</v>
      </c>
      <c r="H55" s="20"/>
      <c r="I55" s="20"/>
      <c r="J55" s="20">
        <f>SUM(J50:J53)</f>
        <v>75</v>
      </c>
      <c r="K55" s="21">
        <f t="shared" ref="K55:M55" si="6">SUM(K50:K53)</f>
        <v>566.06659999999999</v>
      </c>
      <c r="L55" s="22">
        <f t="shared" si="6"/>
        <v>3.2070589300000001</v>
      </c>
      <c r="M55" s="22">
        <f t="shared" si="6"/>
        <v>6.8129638099999994</v>
      </c>
      <c r="N55" s="20"/>
      <c r="O55" s="20"/>
      <c r="Q55" s="9"/>
      <c r="R55" s="12"/>
    </row>
    <row r="56" spans="1:18" x14ac:dyDescent="0.25">
      <c r="A56" s="51">
        <v>9</v>
      </c>
      <c r="B56" s="52" t="s">
        <v>22</v>
      </c>
      <c r="C56" s="2" t="s">
        <v>6</v>
      </c>
      <c r="D56" s="16">
        <v>4</v>
      </c>
      <c r="E56" s="17">
        <v>0.15870000000000001</v>
      </c>
      <c r="F56" s="18">
        <v>1.784017</v>
      </c>
      <c r="G56" s="18">
        <v>1.784017</v>
      </c>
      <c r="H56" s="17">
        <v>67.940583326156229</v>
      </c>
      <c r="I56" s="17">
        <v>69.007767548014812</v>
      </c>
      <c r="J56" s="19">
        <v>2</v>
      </c>
      <c r="K56" s="17">
        <v>0.77</v>
      </c>
      <c r="L56" s="18">
        <v>4.0400619999999998E-2</v>
      </c>
      <c r="M56" s="18">
        <v>4.1336369999999997E-2</v>
      </c>
      <c r="N56" s="17">
        <v>24.134000000000004</v>
      </c>
      <c r="O56" s="17">
        <v>28.277816666666663</v>
      </c>
      <c r="Q56" s="9"/>
      <c r="R56" s="12"/>
    </row>
    <row r="57" spans="1:18" x14ac:dyDescent="0.25">
      <c r="A57" s="51"/>
      <c r="B57" s="52"/>
      <c r="C57" s="2" t="s">
        <v>7</v>
      </c>
      <c r="D57" s="16">
        <v>11</v>
      </c>
      <c r="E57" s="17">
        <v>11.611000000000001</v>
      </c>
      <c r="F57" s="18">
        <v>7.8885811299999995</v>
      </c>
      <c r="G57" s="18">
        <v>8.0124918899999997</v>
      </c>
      <c r="H57" s="17">
        <v>82.39564908676067</v>
      </c>
      <c r="I57" s="17">
        <v>85.185420837901134</v>
      </c>
      <c r="J57" s="19">
        <v>2</v>
      </c>
      <c r="K57" s="17">
        <v>0.06</v>
      </c>
      <c r="L57" s="18">
        <v>1.4480400000000001E-2</v>
      </c>
      <c r="M57" s="18">
        <v>1.696669E-2</v>
      </c>
      <c r="N57" s="17">
        <v>0.23759964563321434</v>
      </c>
      <c r="O57" s="17">
        <v>0.7411024219335739</v>
      </c>
      <c r="Q57" s="9"/>
      <c r="R57" s="12"/>
    </row>
    <row r="58" spans="1:18" x14ac:dyDescent="0.25">
      <c r="A58" s="51"/>
      <c r="B58" s="52"/>
      <c r="C58" s="2" t="s">
        <v>8</v>
      </c>
      <c r="D58" s="16">
        <v>9</v>
      </c>
      <c r="E58" s="17">
        <v>0.43290244999999994</v>
      </c>
      <c r="F58" s="18">
        <v>0.38547104999999998</v>
      </c>
      <c r="G58" s="18">
        <v>0.4753213</v>
      </c>
      <c r="H58" s="17">
        <v>82.366171077459015</v>
      </c>
      <c r="I58" s="17">
        <v>86.177309336042725</v>
      </c>
      <c r="J58" s="19">
        <v>20</v>
      </c>
      <c r="K58" s="17">
        <v>17.447299999999998</v>
      </c>
      <c r="L58" s="18">
        <v>0.79461781000000009</v>
      </c>
      <c r="M58" s="18">
        <v>1.5638639300000001</v>
      </c>
      <c r="N58" s="17">
        <v>0.89237194630856076</v>
      </c>
      <c r="O58" s="17">
        <v>1.4376491968649441</v>
      </c>
      <c r="Q58" s="9"/>
      <c r="R58" s="12"/>
    </row>
    <row r="59" spans="1:18" x14ac:dyDescent="0.25">
      <c r="A59" s="51"/>
      <c r="B59" s="52"/>
      <c r="C59" s="2" t="s">
        <v>9</v>
      </c>
      <c r="D59" s="16">
        <v>17</v>
      </c>
      <c r="E59" s="17">
        <v>12.401400000000001</v>
      </c>
      <c r="F59" s="18">
        <v>10.214558340000002</v>
      </c>
      <c r="G59" s="18">
        <v>10.687192840000002</v>
      </c>
      <c r="H59" s="17">
        <v>1124.1442974165091</v>
      </c>
      <c r="I59" s="17">
        <v>1124.1442974165091</v>
      </c>
      <c r="J59" s="19">
        <v>5</v>
      </c>
      <c r="K59" s="17">
        <v>81.823099999999997</v>
      </c>
      <c r="L59" s="18">
        <v>0.73016639000000005</v>
      </c>
      <c r="M59" s="18">
        <v>1.1763291400000002</v>
      </c>
      <c r="N59" s="17">
        <v>5.2468337662337659</v>
      </c>
      <c r="O59" s="17">
        <v>5.3683597402597396</v>
      </c>
      <c r="Q59" s="9"/>
      <c r="R59" s="12"/>
    </row>
    <row r="60" spans="1:18" x14ac:dyDescent="0.25">
      <c r="A60" s="51"/>
      <c r="B60" s="52"/>
      <c r="C60" s="2" t="s">
        <v>10</v>
      </c>
      <c r="D60" s="16"/>
      <c r="E60" s="17"/>
      <c r="F60" s="18"/>
      <c r="G60" s="18"/>
      <c r="H60" s="17"/>
      <c r="I60" s="17"/>
      <c r="J60" s="19">
        <v>7</v>
      </c>
      <c r="K60" s="17">
        <v>124.8424</v>
      </c>
      <c r="L60" s="18">
        <v>0.29662509999999997</v>
      </c>
      <c r="M60" s="18">
        <v>0.92521005000000001</v>
      </c>
      <c r="N60" s="17">
        <v>0.83411886043918726</v>
      </c>
      <c r="O60" s="17">
        <v>1.6554013642579359</v>
      </c>
      <c r="Q60" s="9"/>
      <c r="R60" s="12"/>
    </row>
    <row r="61" spans="1:18" x14ac:dyDescent="0.25">
      <c r="A61" s="51"/>
      <c r="B61" s="52"/>
      <c r="C61" s="2" t="s">
        <v>11</v>
      </c>
      <c r="D61" s="20">
        <f>SUM(D56:D60)</f>
        <v>41</v>
      </c>
      <c r="E61" s="21">
        <f t="shared" ref="E61:G61" si="7">SUM(E56:E60)</f>
        <v>24.604002450000003</v>
      </c>
      <c r="F61" s="22">
        <f t="shared" si="7"/>
        <v>20.27262752</v>
      </c>
      <c r="G61" s="22">
        <f t="shared" si="7"/>
        <v>20.959023030000001</v>
      </c>
      <c r="H61" s="20"/>
      <c r="I61" s="20"/>
      <c r="J61" s="20">
        <f>SUM(J56:J60)</f>
        <v>36</v>
      </c>
      <c r="K61" s="21">
        <f t="shared" ref="K61:M61" si="8">SUM(K56:K60)</f>
        <v>224.94279999999998</v>
      </c>
      <c r="L61" s="22">
        <f t="shared" si="8"/>
        <v>1.8762903200000003</v>
      </c>
      <c r="M61" s="22">
        <f t="shared" si="8"/>
        <v>3.7237061800000002</v>
      </c>
      <c r="N61" s="20"/>
      <c r="O61" s="20"/>
      <c r="Q61" s="9"/>
      <c r="R61" s="12"/>
    </row>
    <row r="62" spans="1:18" x14ac:dyDescent="0.25">
      <c r="A62" s="51">
        <v>10</v>
      </c>
      <c r="B62" s="53" t="s">
        <v>23</v>
      </c>
      <c r="C62" s="2" t="s">
        <v>6</v>
      </c>
      <c r="D62" s="16">
        <v>7</v>
      </c>
      <c r="E62" s="17">
        <v>1.4394719999999999</v>
      </c>
      <c r="F62" s="18">
        <v>0.78187450000000003</v>
      </c>
      <c r="G62" s="18">
        <v>2.7583160000000002</v>
      </c>
      <c r="H62" s="17">
        <v>54.316756421799106</v>
      </c>
      <c r="I62" s="17">
        <v>191.61998288261253</v>
      </c>
      <c r="J62" s="19">
        <v>10</v>
      </c>
      <c r="K62" s="17">
        <v>0.1343</v>
      </c>
      <c r="L62" s="18">
        <v>6.2242479999999996E-2</v>
      </c>
      <c r="M62" s="18">
        <v>0.15501018</v>
      </c>
      <c r="N62" s="17">
        <v>46.34585256887565</v>
      </c>
      <c r="O62" s="17">
        <v>115.42083395383469</v>
      </c>
      <c r="Q62" s="9"/>
      <c r="R62" s="12"/>
    </row>
    <row r="63" spans="1:18" x14ac:dyDescent="0.25">
      <c r="A63" s="51"/>
      <c r="B63" s="52"/>
      <c r="C63" s="2" t="s">
        <v>7</v>
      </c>
      <c r="D63" s="16">
        <v>19</v>
      </c>
      <c r="E63" s="17">
        <v>1.4668000000000001</v>
      </c>
      <c r="F63" s="18">
        <v>1.5418031699999999</v>
      </c>
      <c r="G63" s="18">
        <v>1.5443560600000001</v>
      </c>
      <c r="H63" s="17">
        <v>105.11338764657758</v>
      </c>
      <c r="I63" s="17">
        <v>105.28743250613581</v>
      </c>
      <c r="J63" s="19">
        <v>3</v>
      </c>
      <c r="K63" s="17">
        <v>26.298200000000001</v>
      </c>
      <c r="L63" s="18">
        <v>0.155529</v>
      </c>
      <c r="M63" s="18">
        <v>1.55617165</v>
      </c>
      <c r="N63" s="17">
        <v>0.59140549543314747</v>
      </c>
      <c r="O63" s="17">
        <v>5.9174074651497053</v>
      </c>
      <c r="Q63" s="9"/>
      <c r="R63" s="12"/>
    </row>
    <row r="64" spans="1:18" x14ac:dyDescent="0.25">
      <c r="A64" s="51"/>
      <c r="B64" s="52"/>
      <c r="C64" s="2" t="s">
        <v>8</v>
      </c>
      <c r="D64" s="16">
        <v>7</v>
      </c>
      <c r="E64" s="17">
        <v>0.42852700000000005</v>
      </c>
      <c r="F64" s="18">
        <v>0.36141228000000003</v>
      </c>
      <c r="G64" s="18">
        <v>0.55136249999999998</v>
      </c>
      <c r="H64" s="17">
        <v>84.338275067848699</v>
      </c>
      <c r="I64" s="17">
        <v>128.66458822897974</v>
      </c>
      <c r="J64" s="19">
        <v>2</v>
      </c>
      <c r="K64" s="17">
        <v>1.0200000000000001E-2</v>
      </c>
      <c r="L64" s="18">
        <v>0</v>
      </c>
      <c r="M64" s="18">
        <v>3.4714499999999996E-3</v>
      </c>
      <c r="N64" s="17">
        <v>0</v>
      </c>
      <c r="O64" s="17">
        <v>34.033823529411762</v>
      </c>
      <c r="Q64" s="9"/>
      <c r="R64" s="12"/>
    </row>
    <row r="65" spans="1:20" x14ac:dyDescent="0.25">
      <c r="A65" s="51"/>
      <c r="B65" s="52"/>
      <c r="C65" s="2" t="s">
        <v>9</v>
      </c>
      <c r="D65" s="16">
        <v>20</v>
      </c>
      <c r="E65" s="17">
        <v>8.9506999999999994</v>
      </c>
      <c r="F65" s="18">
        <v>2.2976779199999999</v>
      </c>
      <c r="G65" s="18">
        <v>3.6972987599999998</v>
      </c>
      <c r="H65" s="17">
        <v>25.670371255879427</v>
      </c>
      <c r="I65" s="17">
        <v>41.30736992637447</v>
      </c>
      <c r="J65" s="19">
        <v>4</v>
      </c>
      <c r="K65" s="17">
        <v>2.5600000000000001E-2</v>
      </c>
      <c r="L65" s="18">
        <v>4.0810529999999998E-2</v>
      </c>
      <c r="M65" s="18">
        <v>7.3967400000000006E-3</v>
      </c>
      <c r="N65" s="17">
        <v>159.4161328125</v>
      </c>
      <c r="O65" s="17">
        <v>28.893515625000003</v>
      </c>
      <c r="Q65" s="9"/>
      <c r="R65" s="12"/>
    </row>
    <row r="66" spans="1:20" x14ac:dyDescent="0.25">
      <c r="A66" s="51"/>
      <c r="B66" s="52"/>
      <c r="C66" s="2" t="s">
        <v>10</v>
      </c>
      <c r="D66" s="16"/>
      <c r="E66" s="17"/>
      <c r="F66" s="18"/>
      <c r="G66" s="18"/>
      <c r="H66" s="17"/>
      <c r="I66" s="17"/>
      <c r="J66" s="19">
        <v>80</v>
      </c>
      <c r="K66" s="17">
        <v>1934.0223000000001</v>
      </c>
      <c r="L66" s="18">
        <v>8.9188548799999978</v>
      </c>
      <c r="M66" s="18">
        <v>8.8284580399999975</v>
      </c>
      <c r="N66" s="17">
        <v>0.46115574158581302</v>
      </c>
      <c r="O66" s="17">
        <v>0.45648170861318388</v>
      </c>
      <c r="Q66" s="9"/>
      <c r="R66" s="12"/>
    </row>
    <row r="67" spans="1:20" x14ac:dyDescent="0.25">
      <c r="A67" s="51"/>
      <c r="B67" s="52"/>
      <c r="C67" s="2" t="s">
        <v>11</v>
      </c>
      <c r="D67" s="20">
        <f>SUM(D62:D65)</f>
        <v>53</v>
      </c>
      <c r="E67" s="21">
        <f t="shared" ref="E67:G67" si="9">SUM(E62:E65)</f>
        <v>12.285499</v>
      </c>
      <c r="F67" s="22">
        <f t="shared" si="9"/>
        <v>4.98276787</v>
      </c>
      <c r="G67" s="22">
        <f t="shared" si="9"/>
        <v>8.5513333200000012</v>
      </c>
      <c r="H67" s="20"/>
      <c r="I67" s="20"/>
      <c r="J67" s="20">
        <f>SUM(J62:J66)</f>
        <v>99</v>
      </c>
      <c r="K67" s="21">
        <f t="shared" ref="K67:M67" si="10">SUM(K62:K66)</f>
        <v>1960.4906000000001</v>
      </c>
      <c r="L67" s="22">
        <f t="shared" si="10"/>
        <v>9.1774368899999974</v>
      </c>
      <c r="M67" s="22">
        <f t="shared" si="10"/>
        <v>10.550508059999997</v>
      </c>
      <c r="N67" s="20"/>
      <c r="O67" s="20"/>
      <c r="Q67" s="9"/>
      <c r="R67" s="12"/>
      <c r="S67" s="12"/>
    </row>
    <row r="68" spans="1:20" x14ac:dyDescent="0.25">
      <c r="A68" s="51">
        <v>11</v>
      </c>
      <c r="B68" s="52" t="s">
        <v>24</v>
      </c>
      <c r="C68" s="2" t="s">
        <v>6</v>
      </c>
      <c r="D68" s="16">
        <v>10</v>
      </c>
      <c r="E68" s="17">
        <v>1.8913</v>
      </c>
      <c r="F68" s="18">
        <v>1.0805100000000001</v>
      </c>
      <c r="G68" s="18">
        <v>1.0805100000000001</v>
      </c>
      <c r="H68" s="17">
        <v>57.130545127689949</v>
      </c>
      <c r="I68" s="17">
        <v>57.130545127689949</v>
      </c>
      <c r="J68" s="19"/>
      <c r="K68" s="19"/>
      <c r="L68" s="19"/>
      <c r="M68" s="19"/>
      <c r="N68" s="17"/>
      <c r="O68" s="17"/>
      <c r="Q68" s="9"/>
      <c r="R68" s="12"/>
    </row>
    <row r="69" spans="1:20" x14ac:dyDescent="0.25">
      <c r="A69" s="51"/>
      <c r="B69" s="52"/>
      <c r="C69" s="2" t="s">
        <v>7</v>
      </c>
      <c r="D69" s="16">
        <v>5</v>
      </c>
      <c r="E69" s="17">
        <v>9.3700000000000006E-2</v>
      </c>
      <c r="F69" s="18">
        <v>0.121589</v>
      </c>
      <c r="G69" s="18">
        <v>0.20146</v>
      </c>
      <c r="H69" s="17">
        <v>129.76414087513339</v>
      </c>
      <c r="I69" s="17">
        <v>215.00533617929563</v>
      </c>
      <c r="J69" s="49"/>
      <c r="K69" s="49"/>
      <c r="L69" s="49"/>
      <c r="M69" s="49"/>
      <c r="N69" s="49"/>
      <c r="O69" s="49"/>
      <c r="Q69" s="9"/>
      <c r="R69" s="12"/>
    </row>
    <row r="70" spans="1:20" x14ac:dyDescent="0.25">
      <c r="A70" s="51"/>
      <c r="B70" s="52"/>
      <c r="C70" s="2" t="s">
        <v>8</v>
      </c>
      <c r="D70" s="16">
        <v>6</v>
      </c>
      <c r="E70" s="17">
        <v>0.5091</v>
      </c>
      <c r="F70" s="18">
        <v>0.14519599999999999</v>
      </c>
      <c r="G70" s="18">
        <v>0.150676</v>
      </c>
      <c r="H70" s="17">
        <v>28.520133569043409</v>
      </c>
      <c r="I70" s="17">
        <v>29.596542918876448</v>
      </c>
      <c r="J70" s="19">
        <v>2</v>
      </c>
      <c r="K70" s="19">
        <v>107.065</v>
      </c>
      <c r="L70" s="18">
        <v>0.25225324999999998</v>
      </c>
      <c r="M70" s="18">
        <v>0.25225324999999998</v>
      </c>
      <c r="N70" s="17">
        <v>0.23560757483771541</v>
      </c>
      <c r="O70" s="17">
        <v>0.23560757483771541</v>
      </c>
      <c r="Q70" s="9"/>
      <c r="R70" s="12"/>
    </row>
    <row r="71" spans="1:20" x14ac:dyDescent="0.25">
      <c r="A71" s="51"/>
      <c r="B71" s="52"/>
      <c r="C71" s="2" t="s">
        <v>9</v>
      </c>
      <c r="D71" s="16">
        <v>2</v>
      </c>
      <c r="E71" s="17">
        <v>1.0465</v>
      </c>
      <c r="F71" s="18">
        <v>0.128219</v>
      </c>
      <c r="G71" s="18">
        <v>0.128219</v>
      </c>
      <c r="H71" s="17">
        <v>12.252173913043478</v>
      </c>
      <c r="I71" s="17">
        <v>12.252173913043478</v>
      </c>
      <c r="J71" s="19">
        <v>25</v>
      </c>
      <c r="K71" s="18">
        <v>358.98860000000002</v>
      </c>
      <c r="L71" s="18">
        <v>0.4565575</v>
      </c>
      <c r="M71" s="18">
        <v>0.4565575</v>
      </c>
      <c r="N71" s="17">
        <v>0.12717882963414437</v>
      </c>
      <c r="O71" s="17">
        <v>0.12717882963414437</v>
      </c>
      <c r="Q71" s="9"/>
      <c r="R71" s="12"/>
    </row>
    <row r="72" spans="1:20" x14ac:dyDescent="0.25">
      <c r="A72" s="51"/>
      <c r="B72" s="52"/>
      <c r="C72" s="2" t="s">
        <v>10</v>
      </c>
      <c r="D72" s="16"/>
      <c r="E72" s="17"/>
      <c r="F72" s="18"/>
      <c r="G72" s="18"/>
      <c r="H72" s="17"/>
      <c r="I72" s="17"/>
      <c r="J72" s="19"/>
      <c r="K72" s="18"/>
      <c r="L72" s="18"/>
      <c r="M72" s="18"/>
      <c r="N72" s="17"/>
      <c r="O72" s="17"/>
      <c r="Q72" s="9"/>
      <c r="R72" s="12"/>
    </row>
    <row r="73" spans="1:20" x14ac:dyDescent="0.25">
      <c r="A73" s="51"/>
      <c r="B73" s="52"/>
      <c r="C73" s="2" t="s">
        <v>11</v>
      </c>
      <c r="D73" s="20">
        <f>SUM(D68:D72)</f>
        <v>23</v>
      </c>
      <c r="E73" s="21">
        <f t="shared" ref="E73:G73" si="11">SUM(E68:E72)</f>
        <v>3.5406</v>
      </c>
      <c r="F73" s="22">
        <f t="shared" si="11"/>
        <v>1.475514</v>
      </c>
      <c r="G73" s="22">
        <f t="shared" si="11"/>
        <v>1.5608650000000002</v>
      </c>
      <c r="H73" s="20"/>
      <c r="I73" s="20"/>
      <c r="J73" s="20">
        <f>SUM(J70:J72)</f>
        <v>27</v>
      </c>
      <c r="K73" s="21">
        <f t="shared" ref="K73:M73" si="12">SUM(K70:K72)</f>
        <v>466.05360000000002</v>
      </c>
      <c r="L73" s="22">
        <f t="shared" si="12"/>
        <v>0.70881075000000004</v>
      </c>
      <c r="M73" s="22">
        <f t="shared" si="12"/>
        <v>0.70881075000000004</v>
      </c>
      <c r="N73" s="20"/>
      <c r="O73" s="20"/>
      <c r="Q73" s="9"/>
      <c r="R73" s="12"/>
      <c r="S73" s="9"/>
    </row>
    <row r="74" spans="1:20" x14ac:dyDescent="0.25">
      <c r="A74" s="51">
        <v>12</v>
      </c>
      <c r="B74" s="52" t="s">
        <v>25</v>
      </c>
      <c r="C74" s="2" t="s">
        <v>6</v>
      </c>
      <c r="D74" s="16">
        <v>65</v>
      </c>
      <c r="E74" s="17">
        <v>9.6008999999999993</v>
      </c>
      <c r="F74" s="18">
        <v>32.603496880000002</v>
      </c>
      <c r="G74" s="18">
        <v>36.812452769999993</v>
      </c>
      <c r="H74" s="17">
        <v>339.58792279890429</v>
      </c>
      <c r="I74" s="17">
        <v>383.4271033965565</v>
      </c>
      <c r="J74" s="19">
        <v>8</v>
      </c>
      <c r="K74" s="18">
        <v>1.7448999999999999</v>
      </c>
      <c r="L74" s="18">
        <v>0.54655407</v>
      </c>
      <c r="M74" s="18">
        <v>0.63074792000000002</v>
      </c>
      <c r="N74" s="17">
        <v>31.32294515445011</v>
      </c>
      <c r="O74" s="17">
        <v>36.148084130895754</v>
      </c>
      <c r="Q74" s="9"/>
      <c r="R74" s="12"/>
    </row>
    <row r="75" spans="1:20" x14ac:dyDescent="0.25">
      <c r="A75" s="51"/>
      <c r="B75" s="52"/>
      <c r="C75" s="2" t="s">
        <v>7</v>
      </c>
      <c r="D75" s="16">
        <v>86</v>
      </c>
      <c r="E75" s="17">
        <v>26.567900000000002</v>
      </c>
      <c r="F75" s="18">
        <v>25.074660000000002</v>
      </c>
      <c r="G75" s="18">
        <v>25.957435270000001</v>
      </c>
      <c r="H75" s="17">
        <v>94.379533196074959</v>
      </c>
      <c r="I75" s="17">
        <v>97.702246959676899</v>
      </c>
      <c r="J75" s="19">
        <v>6</v>
      </c>
      <c r="K75" s="17">
        <v>7.6078000000000001</v>
      </c>
      <c r="L75" s="18">
        <v>0.45475562999999997</v>
      </c>
      <c r="M75" s="18">
        <v>0.58593728</v>
      </c>
      <c r="N75" s="17">
        <v>5.9774919161912763</v>
      </c>
      <c r="O75" s="17">
        <v>7.7017965771970873</v>
      </c>
      <c r="Q75" s="9"/>
      <c r="R75" s="12"/>
    </row>
    <row r="76" spans="1:20" x14ac:dyDescent="0.25">
      <c r="A76" s="51"/>
      <c r="B76" s="52"/>
      <c r="C76" s="2" t="s">
        <v>8</v>
      </c>
      <c r="D76" s="16">
        <v>15</v>
      </c>
      <c r="E76" s="17">
        <v>11.863799999999999</v>
      </c>
      <c r="F76" s="18">
        <v>27.313585809999999</v>
      </c>
      <c r="G76" s="18">
        <v>26.391838499999999</v>
      </c>
      <c r="H76" s="17">
        <v>230.22628339992244</v>
      </c>
      <c r="I76" s="17">
        <v>222.45687300864816</v>
      </c>
      <c r="J76" s="19"/>
      <c r="K76" s="17"/>
      <c r="L76" s="18"/>
      <c r="M76" s="18"/>
      <c r="N76" s="17"/>
      <c r="O76" s="17"/>
      <c r="Q76" s="9"/>
      <c r="R76" s="12"/>
    </row>
    <row r="77" spans="1:20" x14ac:dyDescent="0.25">
      <c r="A77" s="51"/>
      <c r="B77" s="52"/>
      <c r="C77" s="2" t="s">
        <v>9</v>
      </c>
      <c r="D77" s="16">
        <v>96</v>
      </c>
      <c r="E77" s="17">
        <v>45.375399999999999</v>
      </c>
      <c r="F77" s="18">
        <v>52.206276500000001</v>
      </c>
      <c r="G77" s="18">
        <v>55.659228510000005</v>
      </c>
      <c r="H77" s="17">
        <v>115.05414056955972</v>
      </c>
      <c r="I77" s="17">
        <v>122.66388507869904</v>
      </c>
      <c r="J77" s="19">
        <v>20</v>
      </c>
      <c r="K77" s="17">
        <v>66.2667</v>
      </c>
      <c r="L77" s="18">
        <v>0.33978532000000006</v>
      </c>
      <c r="M77" s="18">
        <v>0.46982794999999994</v>
      </c>
      <c r="N77" s="17">
        <v>0.51275424911758105</v>
      </c>
      <c r="O77" s="17">
        <v>0.70899554376481699</v>
      </c>
      <c r="Q77" s="9"/>
      <c r="R77" s="12"/>
    </row>
    <row r="78" spans="1:20" x14ac:dyDescent="0.25">
      <c r="A78" s="51"/>
      <c r="B78" s="52"/>
      <c r="C78" s="2" t="s">
        <v>10</v>
      </c>
      <c r="D78" s="16">
        <v>6</v>
      </c>
      <c r="E78" s="17">
        <v>13.8072</v>
      </c>
      <c r="F78" s="18">
        <v>9.2065063200000008</v>
      </c>
      <c r="G78" s="18">
        <v>9.7350928000000003</v>
      </c>
      <c r="H78" s="17">
        <v>66.679024856596556</v>
      </c>
      <c r="I78" s="26">
        <v>70.50736427371227</v>
      </c>
      <c r="J78" s="19">
        <v>125</v>
      </c>
      <c r="K78" s="17">
        <v>2185.8741</v>
      </c>
      <c r="L78" s="18">
        <v>3.2955375872000001</v>
      </c>
      <c r="M78" s="18">
        <v>7.7761926699999977</v>
      </c>
      <c r="N78" s="17">
        <v>0.1507652058826261</v>
      </c>
      <c r="O78" s="17">
        <v>0.35574750942883665</v>
      </c>
      <c r="Q78" s="9"/>
      <c r="R78" s="12"/>
      <c r="T78" s="9"/>
    </row>
    <row r="79" spans="1:20" x14ac:dyDescent="0.25">
      <c r="A79" s="51"/>
      <c r="B79" s="52"/>
      <c r="C79" s="2" t="s">
        <v>11</v>
      </c>
      <c r="D79" s="20">
        <f>SUM(D74:D78)</f>
        <v>268</v>
      </c>
      <c r="E79" s="21">
        <f t="shared" ref="E79:G79" si="13">SUM(E74:E78)</f>
        <v>107.2152</v>
      </c>
      <c r="F79" s="22">
        <f t="shared" si="13"/>
        <v>146.40452550999998</v>
      </c>
      <c r="G79" s="22">
        <f t="shared" si="13"/>
        <v>154.55604785</v>
      </c>
      <c r="H79" s="20"/>
      <c r="I79" s="20"/>
      <c r="J79" s="20">
        <f>SUM(J74:J78)</f>
        <v>159</v>
      </c>
      <c r="K79" s="21">
        <f t="shared" ref="K79:M79" si="14">SUM(K74:K78)</f>
        <v>2261.4935</v>
      </c>
      <c r="L79" s="22">
        <f t="shared" si="14"/>
        <v>4.6366326072000001</v>
      </c>
      <c r="M79" s="22">
        <f t="shared" si="14"/>
        <v>9.4627058199999983</v>
      </c>
      <c r="N79" s="20"/>
      <c r="O79" s="20"/>
      <c r="Q79" s="9"/>
      <c r="R79" s="12"/>
    </row>
    <row r="80" spans="1:20" x14ac:dyDescent="0.25">
      <c r="A80" s="51">
        <v>13</v>
      </c>
      <c r="B80" s="52" t="s">
        <v>26</v>
      </c>
      <c r="C80" s="2" t="s">
        <v>6</v>
      </c>
      <c r="D80" s="16">
        <v>18</v>
      </c>
      <c r="E80" s="17">
        <v>1.8673999999999999</v>
      </c>
      <c r="F80" s="18">
        <v>2.3153494100000001</v>
      </c>
      <c r="G80" s="18">
        <v>2.9070710900000005</v>
      </c>
      <c r="H80" s="17">
        <v>123.98786601692193</v>
      </c>
      <c r="I80" s="17">
        <v>155.67479329549107</v>
      </c>
      <c r="J80" s="24">
        <v>27</v>
      </c>
      <c r="K80" s="17">
        <v>0.76919999999999999</v>
      </c>
      <c r="L80" s="18">
        <v>0.14155007</v>
      </c>
      <c r="M80" s="18">
        <v>0.16963692000000005</v>
      </c>
      <c r="N80" s="17">
        <v>18.402245189807594</v>
      </c>
      <c r="O80" s="17">
        <v>22.053681747269895</v>
      </c>
      <c r="Q80" s="9"/>
      <c r="R80" s="12"/>
    </row>
    <row r="81" spans="1:25" x14ac:dyDescent="0.25">
      <c r="A81" s="51"/>
      <c r="B81" s="52"/>
      <c r="C81" s="2" t="s">
        <v>7</v>
      </c>
      <c r="D81" s="16">
        <v>5</v>
      </c>
      <c r="E81" s="17">
        <v>7.8268000000000004</v>
      </c>
      <c r="F81" s="18">
        <v>4.1086660000000004</v>
      </c>
      <c r="G81" s="18">
        <v>4.1086660000000004</v>
      </c>
      <c r="H81" s="17">
        <v>52.494838248070728</v>
      </c>
      <c r="I81" s="17">
        <v>52.494838248070728</v>
      </c>
      <c r="J81" s="24">
        <v>10</v>
      </c>
      <c r="K81" s="17">
        <v>0.29430000000000001</v>
      </c>
      <c r="L81" s="18">
        <v>1.96004E-2</v>
      </c>
      <c r="M81" s="18">
        <v>0.22783258000000001</v>
      </c>
      <c r="N81" s="17">
        <v>6.6600067957866127</v>
      </c>
      <c r="O81" s="17">
        <v>77.415079850492702</v>
      </c>
      <c r="Q81" s="9"/>
      <c r="R81" s="12"/>
    </row>
    <row r="82" spans="1:25" x14ac:dyDescent="0.25">
      <c r="A82" s="51"/>
      <c r="B82" s="52"/>
      <c r="C82" s="2" t="s">
        <v>8</v>
      </c>
      <c r="D82" s="16">
        <v>18</v>
      </c>
      <c r="E82" s="17">
        <v>5.0357000000000003</v>
      </c>
      <c r="F82" s="18">
        <v>1.3483160000000001</v>
      </c>
      <c r="G82" s="18">
        <v>1.3598794999999999</v>
      </c>
      <c r="H82" s="17">
        <v>26.775145461405565</v>
      </c>
      <c r="I82" s="17">
        <v>27.004775900073476</v>
      </c>
      <c r="J82" s="24"/>
      <c r="K82" s="17"/>
      <c r="L82" s="18"/>
      <c r="M82" s="18"/>
      <c r="N82" s="17"/>
      <c r="O82" s="17"/>
      <c r="Q82" s="9"/>
      <c r="R82" s="12"/>
      <c r="T82" s="9"/>
    </row>
    <row r="83" spans="1:25" x14ac:dyDescent="0.25">
      <c r="A83" s="51"/>
      <c r="B83" s="52"/>
      <c r="C83" s="2" t="s">
        <v>9</v>
      </c>
      <c r="D83" s="16">
        <v>3</v>
      </c>
      <c r="E83" s="17">
        <v>0.41410000000000002</v>
      </c>
      <c r="F83" s="18">
        <v>0.23074</v>
      </c>
      <c r="G83" s="18">
        <v>0.23074</v>
      </c>
      <c r="H83" s="17">
        <v>55.720840376720602</v>
      </c>
      <c r="I83" s="17">
        <v>55.720840376720602</v>
      </c>
      <c r="J83" s="24"/>
      <c r="K83" s="17"/>
      <c r="L83" s="18"/>
      <c r="M83" s="18"/>
      <c r="N83" s="17"/>
      <c r="O83" s="17"/>
      <c r="Q83" s="9"/>
      <c r="R83" s="12"/>
    </row>
    <row r="84" spans="1:25" x14ac:dyDescent="0.25">
      <c r="A84" s="51"/>
      <c r="B84" s="52"/>
      <c r="C84" s="2" t="s">
        <v>10</v>
      </c>
      <c r="D84" s="16"/>
      <c r="E84" s="17"/>
      <c r="F84" s="18"/>
      <c r="G84" s="18"/>
      <c r="H84" s="18"/>
      <c r="I84" s="18"/>
      <c r="J84" s="24">
        <v>78</v>
      </c>
      <c r="K84" s="17">
        <v>1679.8041000000001</v>
      </c>
      <c r="L84" s="18">
        <v>2.5742887199999993</v>
      </c>
      <c r="M84" s="18">
        <v>5.6650296899999981</v>
      </c>
      <c r="N84" s="17">
        <v>0.15324934139641636</v>
      </c>
      <c r="O84" s="17">
        <v>0.3372434732121441</v>
      </c>
      <c r="Q84" s="9"/>
      <c r="R84" s="12"/>
    </row>
    <row r="85" spans="1:25" x14ac:dyDescent="0.25">
      <c r="A85" s="51"/>
      <c r="B85" s="52"/>
      <c r="C85" s="2" t="s">
        <v>11</v>
      </c>
      <c r="D85" s="20">
        <v>44</v>
      </c>
      <c r="E85" s="21">
        <v>15.144</v>
      </c>
      <c r="F85" s="22">
        <v>8.0030714100000004</v>
      </c>
      <c r="G85" s="22">
        <v>8.606356589999999</v>
      </c>
      <c r="H85" s="20"/>
      <c r="I85" s="20"/>
      <c r="J85" s="20">
        <v>115</v>
      </c>
      <c r="K85" s="21">
        <v>1680.8676</v>
      </c>
      <c r="L85" s="22">
        <v>2.7354391899999988</v>
      </c>
      <c r="M85" s="22">
        <v>6.0624991899999987</v>
      </c>
      <c r="N85" s="20"/>
      <c r="O85" s="20"/>
      <c r="Q85" s="9"/>
      <c r="R85" s="12"/>
      <c r="S85" s="9"/>
    </row>
    <row r="86" spans="1:25" x14ac:dyDescent="0.25">
      <c r="A86" s="51">
        <v>14</v>
      </c>
      <c r="B86" s="52" t="s">
        <v>27</v>
      </c>
      <c r="C86" s="2" t="s">
        <v>6</v>
      </c>
      <c r="D86" s="16">
        <v>44</v>
      </c>
      <c r="E86" s="17">
        <v>8.968</v>
      </c>
      <c r="F86" s="18">
        <v>44.421418699999997</v>
      </c>
      <c r="G86" s="18">
        <v>44.421418699999997</v>
      </c>
      <c r="H86" s="17">
        <v>495.33250111507579</v>
      </c>
      <c r="I86" s="17">
        <v>495.33250111507579</v>
      </c>
      <c r="J86" s="19">
        <v>1</v>
      </c>
      <c r="K86" s="17">
        <v>1.5746</v>
      </c>
      <c r="L86" s="18">
        <v>2.6527423900000002</v>
      </c>
      <c r="M86" s="18">
        <v>2.6527423900000002</v>
      </c>
      <c r="N86" s="17">
        <v>168.47087450781152</v>
      </c>
      <c r="O86" s="17">
        <v>168.47087450781152</v>
      </c>
      <c r="Q86" s="9"/>
      <c r="R86" s="12"/>
    </row>
    <row r="87" spans="1:25" x14ac:dyDescent="0.25">
      <c r="A87" s="51"/>
      <c r="B87" s="52"/>
      <c r="C87" s="2" t="s">
        <v>7</v>
      </c>
      <c r="D87" s="16">
        <v>13</v>
      </c>
      <c r="E87" s="17">
        <v>1.7020999999999999</v>
      </c>
      <c r="F87" s="18">
        <v>2.4517323900000001</v>
      </c>
      <c r="G87" s="18">
        <v>2.4517323900000001</v>
      </c>
      <c r="H87" s="17">
        <v>144.04161858880207</v>
      </c>
      <c r="I87" s="17">
        <v>144.04161858880207</v>
      </c>
      <c r="J87" s="19">
        <v>1</v>
      </c>
      <c r="K87" s="17">
        <v>1.8688</v>
      </c>
      <c r="L87" s="18">
        <v>0.12794964</v>
      </c>
      <c r="M87" s="18">
        <v>0.12794964</v>
      </c>
      <c r="N87" s="17">
        <v>6.8466202910958902</v>
      </c>
      <c r="O87" s="17">
        <v>6.8466202910958902</v>
      </c>
      <c r="Q87" s="9"/>
      <c r="R87" s="12"/>
    </row>
    <row r="88" spans="1:25" x14ac:dyDescent="0.25">
      <c r="A88" s="51"/>
      <c r="B88" s="52"/>
      <c r="C88" s="2" t="s">
        <v>8</v>
      </c>
      <c r="D88" s="16">
        <v>5</v>
      </c>
      <c r="E88" s="17">
        <v>1.9810000000000001</v>
      </c>
      <c r="F88" s="18">
        <v>0.59172097999999995</v>
      </c>
      <c r="G88" s="18">
        <v>0.59172097999999995</v>
      </c>
      <c r="H88" s="17">
        <v>29.869812216052498</v>
      </c>
      <c r="I88" s="17">
        <v>29.869812216052498</v>
      </c>
      <c r="J88" s="19"/>
      <c r="K88" s="19"/>
      <c r="L88" s="18"/>
      <c r="M88" s="18"/>
      <c r="N88" s="17"/>
      <c r="O88" s="17"/>
      <c r="Q88" s="9"/>
      <c r="R88" s="12"/>
      <c r="S88" s="9"/>
      <c r="T88" s="12"/>
      <c r="U88" s="12"/>
    </row>
    <row r="89" spans="1:25" x14ac:dyDescent="0.25">
      <c r="A89" s="51"/>
      <c r="B89" s="52"/>
      <c r="C89" s="2" t="s">
        <v>9</v>
      </c>
      <c r="D89" s="16">
        <v>30</v>
      </c>
      <c r="E89" s="17">
        <v>8.7756000000000007</v>
      </c>
      <c r="F89" s="18">
        <v>14.976933729999999</v>
      </c>
      <c r="G89" s="18">
        <v>14.976933729999999</v>
      </c>
      <c r="H89" s="17">
        <v>170.66563801905281</v>
      </c>
      <c r="I89" s="17">
        <v>170.66563801905281</v>
      </c>
      <c r="J89" s="19"/>
      <c r="K89" s="19"/>
      <c r="L89" s="18"/>
      <c r="M89" s="18"/>
      <c r="N89" s="17"/>
      <c r="O89" s="17"/>
      <c r="Q89" s="9"/>
      <c r="R89" s="12"/>
    </row>
    <row r="90" spans="1:25" x14ac:dyDescent="0.25">
      <c r="A90" s="51"/>
      <c r="B90" s="52"/>
      <c r="C90" s="2" t="s">
        <v>10</v>
      </c>
      <c r="D90" s="16"/>
      <c r="E90" s="17"/>
      <c r="F90" s="18"/>
      <c r="G90" s="18"/>
      <c r="H90" s="18"/>
      <c r="I90" s="18"/>
      <c r="J90" s="19">
        <v>236</v>
      </c>
      <c r="K90" s="17">
        <v>5579.5973000000004</v>
      </c>
      <c r="L90" s="18">
        <v>17.528542469999998</v>
      </c>
      <c r="M90" s="18">
        <v>17.528542469999998</v>
      </c>
      <c r="N90" s="17">
        <v>0.31415425751245524</v>
      </c>
      <c r="O90" s="17">
        <v>0.31415425751245524</v>
      </c>
      <c r="Q90" s="9"/>
      <c r="R90" s="12"/>
    </row>
    <row r="91" spans="1:25" x14ac:dyDescent="0.25">
      <c r="A91" s="51"/>
      <c r="B91" s="52"/>
      <c r="C91" s="2" t="s">
        <v>11</v>
      </c>
      <c r="D91" s="20">
        <v>92</v>
      </c>
      <c r="E91" s="21">
        <v>21.4267</v>
      </c>
      <c r="F91" s="22">
        <v>62.44180579999999</v>
      </c>
      <c r="G91" s="22">
        <v>62.44180579999999</v>
      </c>
      <c r="H91" s="20"/>
      <c r="I91" s="20"/>
      <c r="J91" s="20">
        <v>238</v>
      </c>
      <c r="K91" s="21">
        <v>5583.0406999999996</v>
      </c>
      <c r="L91" s="22">
        <v>20.309234499999999</v>
      </c>
      <c r="M91" s="22">
        <v>20.309234499999999</v>
      </c>
      <c r="N91" s="20"/>
      <c r="O91" s="20"/>
      <c r="Q91" s="9"/>
      <c r="R91" s="12"/>
    </row>
    <row r="92" spans="1:25" x14ac:dyDescent="0.25">
      <c r="A92" s="51">
        <v>15</v>
      </c>
      <c r="B92" s="52" t="s">
        <v>28</v>
      </c>
      <c r="C92" s="2" t="s">
        <v>6</v>
      </c>
      <c r="D92" s="16">
        <v>5</v>
      </c>
      <c r="E92" s="17">
        <v>3.5893000000000002</v>
      </c>
      <c r="F92" s="18">
        <v>14.601483</v>
      </c>
      <c r="G92" s="18">
        <v>15.1276189</v>
      </c>
      <c r="H92" s="17">
        <v>406.80586743933355</v>
      </c>
      <c r="I92" s="17">
        <v>421.46432173404287</v>
      </c>
      <c r="J92" s="19">
        <v>7</v>
      </c>
      <c r="K92" s="17">
        <v>1.7188000000000001</v>
      </c>
      <c r="L92" s="18">
        <v>0.35663</v>
      </c>
      <c r="M92" s="18">
        <v>0.35950799999999999</v>
      </c>
      <c r="N92" s="17">
        <v>20.74877821736095</v>
      </c>
      <c r="O92" s="17">
        <v>20.916220619036537</v>
      </c>
      <c r="Q92" s="9"/>
      <c r="R92" s="12"/>
      <c r="X92" s="9"/>
      <c r="Y92" s="12"/>
    </row>
    <row r="93" spans="1:25" x14ac:dyDescent="0.25">
      <c r="A93" s="51"/>
      <c r="B93" s="52"/>
      <c r="C93" s="2" t="s">
        <v>7</v>
      </c>
      <c r="D93" s="16">
        <v>4</v>
      </c>
      <c r="E93" s="17">
        <v>4.1115000000000004</v>
      </c>
      <c r="F93" s="18">
        <v>3.8115472799999996</v>
      </c>
      <c r="G93" s="18">
        <v>3.81464728</v>
      </c>
      <c r="H93" s="17">
        <v>92.704542867566573</v>
      </c>
      <c r="I93" s="17">
        <v>92.779941140702903</v>
      </c>
      <c r="J93" s="19">
        <v>4</v>
      </c>
      <c r="K93" s="17">
        <v>0.89</v>
      </c>
      <c r="L93" s="18">
        <v>9.0009119999999998E-2</v>
      </c>
      <c r="M93" s="18">
        <v>0.11948850999999999</v>
      </c>
      <c r="N93" s="17">
        <v>10.113384269662921</v>
      </c>
      <c r="O93" s="17">
        <v>13.425675280898876</v>
      </c>
      <c r="Q93" s="9"/>
      <c r="R93" s="12"/>
      <c r="X93" s="9"/>
      <c r="Y93" s="12"/>
    </row>
    <row r="94" spans="1:25" x14ac:dyDescent="0.25">
      <c r="A94" s="51"/>
      <c r="B94" s="52"/>
      <c r="C94" s="2" t="s">
        <v>8</v>
      </c>
      <c r="D94" s="16">
        <v>6</v>
      </c>
      <c r="E94" s="17">
        <v>0.59199999999999997</v>
      </c>
      <c r="F94" s="18">
        <v>0.58646500000000001</v>
      </c>
      <c r="G94" s="18">
        <v>0.59080180000000004</v>
      </c>
      <c r="H94" s="17">
        <v>99.06503378378379</v>
      </c>
      <c r="I94" s="17">
        <v>99.797601351351361</v>
      </c>
      <c r="J94" s="19">
        <v>4</v>
      </c>
      <c r="K94" s="17">
        <v>2.1625000000000001</v>
      </c>
      <c r="L94" s="18">
        <v>0.20402793999999999</v>
      </c>
      <c r="M94" s="18">
        <v>0.40267884000000004</v>
      </c>
      <c r="N94" s="17">
        <v>9.4348180346820811</v>
      </c>
      <c r="O94" s="17">
        <v>18.62098682080925</v>
      </c>
      <c r="Q94" s="9"/>
      <c r="R94" s="12"/>
      <c r="X94" s="9"/>
      <c r="Y94" s="12"/>
    </row>
    <row r="95" spans="1:25" x14ac:dyDescent="0.25">
      <c r="A95" s="51"/>
      <c r="B95" s="52"/>
      <c r="C95" s="2" t="s">
        <v>9</v>
      </c>
      <c r="D95" s="16">
        <v>3</v>
      </c>
      <c r="E95" s="17">
        <v>6.8400000000000002E-2</v>
      </c>
      <c r="F95" s="18">
        <v>7.3682499999999998E-2</v>
      </c>
      <c r="G95" s="18">
        <v>7.37125E-2</v>
      </c>
      <c r="H95" s="19">
        <v>107.72295321637426</v>
      </c>
      <c r="I95" s="19">
        <v>107.76681286549707</v>
      </c>
      <c r="J95" s="19">
        <v>8</v>
      </c>
      <c r="K95" s="17">
        <v>20.826699999999999</v>
      </c>
      <c r="L95" s="18">
        <v>0.25905754000000003</v>
      </c>
      <c r="M95" s="18">
        <v>0.27656487000000002</v>
      </c>
      <c r="N95" s="17">
        <v>1.2438722409215095</v>
      </c>
      <c r="O95" s="17">
        <v>1.3279341902461743</v>
      </c>
      <c r="Q95" s="9"/>
      <c r="R95" s="12"/>
      <c r="X95" s="9"/>
      <c r="Y95" s="12"/>
    </row>
    <row r="96" spans="1:25" x14ac:dyDescent="0.25">
      <c r="A96" s="51"/>
      <c r="B96" s="52"/>
      <c r="C96" s="2" t="s">
        <v>10</v>
      </c>
      <c r="D96" s="16">
        <v>1</v>
      </c>
      <c r="E96" s="17">
        <v>1.65</v>
      </c>
      <c r="F96" s="18">
        <v>0.93269500000000005</v>
      </c>
      <c r="G96" s="18">
        <v>0.93269500000000005</v>
      </c>
      <c r="H96" s="19">
        <v>56.526969696969694</v>
      </c>
      <c r="I96" s="19">
        <v>56.526969696969694</v>
      </c>
      <c r="J96" s="19">
        <v>240</v>
      </c>
      <c r="K96" s="17">
        <v>2624.2204000000002</v>
      </c>
      <c r="L96" s="18">
        <v>4.6803868920000031</v>
      </c>
      <c r="M96" s="18">
        <v>12.367404329999992</v>
      </c>
      <c r="N96" s="17">
        <v>0.17835342229638954</v>
      </c>
      <c r="O96" s="17">
        <v>0.47127917799892083</v>
      </c>
      <c r="Q96" s="9"/>
      <c r="R96" s="12"/>
      <c r="X96" s="9"/>
      <c r="Y96" s="12"/>
    </row>
    <row r="97" spans="1:18" x14ac:dyDescent="0.25">
      <c r="A97" s="51"/>
      <c r="B97" s="52"/>
      <c r="C97" s="2" t="s">
        <v>11</v>
      </c>
      <c r="D97" s="20">
        <f>SUM(D92:D96)</f>
        <v>19</v>
      </c>
      <c r="E97" s="21">
        <f t="shared" ref="E97:G97" si="15">SUM(E92:E96)</f>
        <v>10.011200000000002</v>
      </c>
      <c r="F97" s="22">
        <f t="shared" si="15"/>
        <v>20.005872780000001</v>
      </c>
      <c r="G97" s="22">
        <f t="shared" si="15"/>
        <v>20.53947548</v>
      </c>
      <c r="H97" s="22"/>
      <c r="I97" s="20"/>
      <c r="J97" s="20">
        <f>SUM(J92:J96)</f>
        <v>263</v>
      </c>
      <c r="K97" s="21">
        <f t="shared" ref="K97:M97" si="16">SUM(K92:K96)</f>
        <v>2649.8184000000001</v>
      </c>
      <c r="L97" s="22">
        <f t="shared" si="16"/>
        <v>5.5901114920000028</v>
      </c>
      <c r="M97" s="22">
        <f t="shared" si="16"/>
        <v>13.525644549999992</v>
      </c>
      <c r="N97" s="50"/>
      <c r="O97" s="20"/>
      <c r="Q97" s="9"/>
      <c r="R97" s="12"/>
    </row>
    <row r="98" spans="1:18" x14ac:dyDescent="0.25">
      <c r="A98" s="51">
        <v>16</v>
      </c>
      <c r="B98" s="52" t="s">
        <v>29</v>
      </c>
      <c r="C98" s="2" t="s">
        <v>6</v>
      </c>
      <c r="D98" s="16">
        <v>39</v>
      </c>
      <c r="E98" s="17">
        <v>10.978899999999999</v>
      </c>
      <c r="F98" s="18">
        <v>7.9272830000000001</v>
      </c>
      <c r="G98" s="18">
        <v>7.9465599999999998</v>
      </c>
      <c r="H98" s="17">
        <v>72.20471085445719</v>
      </c>
      <c r="I98" s="17">
        <v>72.380293107688388</v>
      </c>
      <c r="J98" s="19">
        <v>10</v>
      </c>
      <c r="K98" s="17">
        <v>0.34910000000000002</v>
      </c>
      <c r="L98" s="17">
        <v>8.7065179999999992E-2</v>
      </c>
      <c r="M98" s="17">
        <v>0.52952999999999995</v>
      </c>
      <c r="N98" s="17">
        <v>24.939896877685474</v>
      </c>
      <c r="O98" s="17">
        <v>151.68433113720997</v>
      </c>
      <c r="Q98" s="9"/>
      <c r="R98" s="12"/>
    </row>
    <row r="99" spans="1:18" x14ac:dyDescent="0.25">
      <c r="A99" s="51"/>
      <c r="B99" s="52"/>
      <c r="C99" s="2" t="s">
        <v>7</v>
      </c>
      <c r="D99" s="16">
        <v>53</v>
      </c>
      <c r="E99" s="17">
        <v>16.979299999999999</v>
      </c>
      <c r="F99" s="18">
        <v>4.2002610000000002</v>
      </c>
      <c r="G99" s="18">
        <v>4.2698349999999996</v>
      </c>
      <c r="H99" s="17">
        <v>24.737539238955669</v>
      </c>
      <c r="I99" s="17">
        <v>25.147297002821084</v>
      </c>
      <c r="J99" s="19">
        <v>12</v>
      </c>
      <c r="K99" s="17">
        <v>1.2078</v>
      </c>
      <c r="L99" s="18">
        <v>0.18417938</v>
      </c>
      <c r="M99" s="18">
        <v>0.20884791</v>
      </c>
      <c r="N99" s="17">
        <v>15.249162112932606</v>
      </c>
      <c r="O99" s="17">
        <v>17.291597118728266</v>
      </c>
      <c r="Q99" s="9"/>
      <c r="R99" s="12"/>
    </row>
    <row r="100" spans="1:18" x14ac:dyDescent="0.25">
      <c r="A100" s="51"/>
      <c r="B100" s="52"/>
      <c r="C100" s="2" t="s">
        <v>8</v>
      </c>
      <c r="D100" s="16">
        <v>62</v>
      </c>
      <c r="E100" s="17">
        <v>9.8148</v>
      </c>
      <c r="F100" s="18">
        <v>2.6456080000000002</v>
      </c>
      <c r="G100" s="18">
        <v>3.7176629999999999</v>
      </c>
      <c r="H100" s="17">
        <v>26.955292007987936</v>
      </c>
      <c r="I100" s="17">
        <v>37.878133023597016</v>
      </c>
      <c r="J100" s="19">
        <v>2</v>
      </c>
      <c r="K100" s="17">
        <v>6.7799999999999999E-2</v>
      </c>
      <c r="L100" s="18">
        <v>1.5437909999999999E-2</v>
      </c>
      <c r="M100" s="18">
        <v>1.8314770000000001E-2</v>
      </c>
      <c r="N100" s="17">
        <v>22.769778761061946</v>
      </c>
      <c r="O100" s="17">
        <v>27.012935103244839</v>
      </c>
      <c r="Q100" s="9"/>
      <c r="R100" s="12"/>
    </row>
    <row r="101" spans="1:18" x14ac:dyDescent="0.25">
      <c r="A101" s="51"/>
      <c r="B101" s="52"/>
      <c r="C101" s="2" t="s">
        <v>9</v>
      </c>
      <c r="D101" s="16">
        <v>86</v>
      </c>
      <c r="E101" s="17">
        <v>27.028500000000001</v>
      </c>
      <c r="F101" s="18">
        <v>4.7904260000000001</v>
      </c>
      <c r="G101" s="18">
        <v>4.8314313499999999</v>
      </c>
      <c r="H101" s="17">
        <v>17.723610263240655</v>
      </c>
      <c r="I101" s="17">
        <v>17.875321789962445</v>
      </c>
      <c r="J101" s="19">
        <v>33</v>
      </c>
      <c r="K101" s="17">
        <v>8.4747000000000003</v>
      </c>
      <c r="L101" s="18">
        <v>0.58408107999999992</v>
      </c>
      <c r="M101" s="18">
        <v>1.0178910999999999</v>
      </c>
      <c r="N101" s="17">
        <v>6.8920561199806478</v>
      </c>
      <c r="O101" s="17">
        <v>12.010939620281542</v>
      </c>
      <c r="Q101" s="9"/>
      <c r="R101" s="12"/>
    </row>
    <row r="102" spans="1:18" x14ac:dyDescent="0.25">
      <c r="A102" s="51"/>
      <c r="B102" s="52"/>
      <c r="C102" s="2" t="s">
        <v>10</v>
      </c>
      <c r="D102" s="16">
        <v>18</v>
      </c>
      <c r="E102" s="17">
        <v>14.524699999999999</v>
      </c>
      <c r="F102" s="18">
        <v>2.745333</v>
      </c>
      <c r="G102" s="18">
        <v>2.7517130000000001</v>
      </c>
      <c r="H102" s="17">
        <v>18.901133930477048</v>
      </c>
      <c r="I102" s="17">
        <v>18.945059106212177</v>
      </c>
      <c r="J102" s="19">
        <v>48</v>
      </c>
      <c r="K102" s="17">
        <v>981.37070000000006</v>
      </c>
      <c r="L102" s="18">
        <v>3.2290364900000008</v>
      </c>
      <c r="M102" s="18">
        <v>3.61054195</v>
      </c>
      <c r="N102" s="17">
        <v>0.32903330922759366</v>
      </c>
      <c r="O102" s="17">
        <v>0.36790806470990017</v>
      </c>
      <c r="Q102" s="9"/>
      <c r="R102" s="12"/>
    </row>
    <row r="103" spans="1:18" x14ac:dyDescent="0.25">
      <c r="A103" s="51"/>
      <c r="B103" s="52"/>
      <c r="C103" s="2" t="s">
        <v>11</v>
      </c>
      <c r="D103" s="20">
        <f>SUM(D98:D102)</f>
        <v>258</v>
      </c>
      <c r="E103" s="21">
        <f t="shared" ref="E103:G103" si="17">SUM(E98:E102)</f>
        <v>79.3262</v>
      </c>
      <c r="F103" s="22">
        <f t="shared" si="17"/>
        <v>22.308910999999998</v>
      </c>
      <c r="G103" s="22">
        <f t="shared" si="17"/>
        <v>23.517202349999998</v>
      </c>
      <c r="H103" s="20"/>
      <c r="I103" s="20"/>
      <c r="J103" s="20">
        <f>SUM(J98:J102)</f>
        <v>105</v>
      </c>
      <c r="K103" s="21">
        <f t="shared" ref="K103:M103" si="18">SUM(K98:K102)</f>
        <v>991.4701</v>
      </c>
      <c r="L103" s="22">
        <f t="shared" si="18"/>
        <v>4.0998000400000008</v>
      </c>
      <c r="M103" s="22">
        <f t="shared" si="18"/>
        <v>5.3851257300000004</v>
      </c>
      <c r="N103" s="20"/>
      <c r="O103" s="20"/>
      <c r="Q103" s="9"/>
      <c r="R103" s="12"/>
    </row>
    <row r="104" spans="1:18" x14ac:dyDescent="0.25">
      <c r="A104" s="51">
        <v>17</v>
      </c>
      <c r="B104" s="52" t="s">
        <v>30</v>
      </c>
      <c r="C104" s="2" t="s">
        <v>6</v>
      </c>
      <c r="D104" s="16">
        <v>9</v>
      </c>
      <c r="E104" s="17">
        <v>1.4240999999999999</v>
      </c>
      <c r="F104" s="18">
        <v>1.2778620000000001</v>
      </c>
      <c r="G104" s="18">
        <v>1.369362</v>
      </c>
      <c r="H104" s="17">
        <v>89.731198651780076</v>
      </c>
      <c r="I104" s="17">
        <v>96.156309247946069</v>
      </c>
      <c r="J104" s="19">
        <v>4</v>
      </c>
      <c r="K104" s="17">
        <v>0.44119999999999998</v>
      </c>
      <c r="L104" s="18">
        <v>1.0297000000000001E-2</v>
      </c>
      <c r="M104" s="18">
        <v>5.7908729999999999E-2</v>
      </c>
      <c r="N104" s="17">
        <v>2.3338621940163193</v>
      </c>
      <c r="O104" s="17">
        <v>13.125278785131458</v>
      </c>
      <c r="Q104" s="9"/>
      <c r="R104" s="12"/>
    </row>
    <row r="105" spans="1:18" x14ac:dyDescent="0.25">
      <c r="A105" s="51"/>
      <c r="B105" s="52"/>
      <c r="C105" s="2" t="s">
        <v>7</v>
      </c>
      <c r="D105" s="16">
        <v>23</v>
      </c>
      <c r="E105" s="17">
        <v>5.2297000000000002</v>
      </c>
      <c r="F105" s="18">
        <v>2.0063109899999998</v>
      </c>
      <c r="G105" s="18">
        <v>2.3772875</v>
      </c>
      <c r="H105" s="17">
        <v>38.363787406543395</v>
      </c>
      <c r="I105" s="17">
        <v>45.457435416945522</v>
      </c>
      <c r="J105" s="19">
        <v>2</v>
      </c>
      <c r="K105" s="17">
        <v>8.3648000000000007</v>
      </c>
      <c r="L105" s="18">
        <v>0</v>
      </c>
      <c r="M105" s="18">
        <v>2.2003669999999999E-2</v>
      </c>
      <c r="N105" s="17">
        <v>0</v>
      </c>
      <c r="O105" s="17">
        <v>0.26305076032899766</v>
      </c>
      <c r="Q105" s="9"/>
      <c r="R105" s="12"/>
    </row>
    <row r="106" spans="1:18" x14ac:dyDescent="0.25">
      <c r="A106" s="51"/>
      <c r="B106" s="52"/>
      <c r="C106" s="2" t="s">
        <v>8</v>
      </c>
      <c r="D106" s="16">
        <v>3</v>
      </c>
      <c r="E106" s="17">
        <v>3.3006000000000002</v>
      </c>
      <c r="F106" s="18">
        <v>0.84842300000000004</v>
      </c>
      <c r="G106" s="18">
        <v>0.84842300000000004</v>
      </c>
      <c r="H106" s="17">
        <v>25.705114221656668</v>
      </c>
      <c r="I106" s="17">
        <v>25.705114221656668</v>
      </c>
      <c r="J106" s="19">
        <v>2</v>
      </c>
      <c r="K106" s="17">
        <v>0.18609999999999999</v>
      </c>
      <c r="L106" s="18">
        <v>5.6508999999999997E-2</v>
      </c>
      <c r="M106" s="18">
        <v>5.9186949999999995E-2</v>
      </c>
      <c r="N106" s="17">
        <v>30.36485760343901</v>
      </c>
      <c r="O106" s="17">
        <v>31.803842020419129</v>
      </c>
      <c r="Q106" s="9"/>
      <c r="R106" s="12"/>
    </row>
    <row r="107" spans="1:18" x14ac:dyDescent="0.25">
      <c r="A107" s="51"/>
      <c r="B107" s="52"/>
      <c r="C107" s="2" t="s">
        <v>9</v>
      </c>
      <c r="D107" s="16">
        <v>3</v>
      </c>
      <c r="E107" s="17">
        <v>0.71079999999999999</v>
      </c>
      <c r="F107" s="18">
        <v>0.15057300000000001</v>
      </c>
      <c r="G107" s="18">
        <v>0.15057300000000001</v>
      </c>
      <c r="H107" s="17">
        <v>21.183595948227349</v>
      </c>
      <c r="I107" s="17">
        <v>21.183595948227349</v>
      </c>
      <c r="J107" s="19">
        <v>1</v>
      </c>
      <c r="K107" s="19">
        <v>0.1537</v>
      </c>
      <c r="L107" s="18">
        <v>2.6564890000000001E-2</v>
      </c>
      <c r="M107" s="18">
        <v>2.6830529999999998E-2</v>
      </c>
      <c r="N107" s="17">
        <v>17.283597918022121</v>
      </c>
      <c r="O107" s="17">
        <v>17.456428106701367</v>
      </c>
      <c r="Q107" s="9"/>
      <c r="R107" s="12"/>
    </row>
    <row r="108" spans="1:18" x14ac:dyDescent="0.25">
      <c r="A108" s="51"/>
      <c r="B108" s="52"/>
      <c r="C108" s="2" t="s">
        <v>10</v>
      </c>
      <c r="D108" s="16"/>
      <c r="E108" s="17"/>
      <c r="F108" s="18"/>
      <c r="G108" s="18"/>
      <c r="H108" s="17"/>
      <c r="I108" s="17"/>
      <c r="J108" s="19">
        <v>206</v>
      </c>
      <c r="K108" s="19">
        <v>4307.6931999999997</v>
      </c>
      <c r="L108" s="18">
        <v>0.36283048000000012</v>
      </c>
      <c r="M108" s="18">
        <v>8.6633771700000075</v>
      </c>
      <c r="N108" s="17">
        <v>8.4228486838384894E-3</v>
      </c>
      <c r="O108" s="17">
        <v>0.20111407121565686</v>
      </c>
      <c r="Q108" s="9"/>
      <c r="R108" s="12"/>
    </row>
    <row r="109" spans="1:18" x14ac:dyDescent="0.25">
      <c r="A109" s="51"/>
      <c r="B109" s="52"/>
      <c r="C109" s="2" t="s">
        <v>11</v>
      </c>
      <c r="D109" s="20">
        <f>SUM(D104:D108)</f>
        <v>38</v>
      </c>
      <c r="E109" s="21">
        <f t="shared" ref="E109:G109" si="19">SUM(E104:E108)</f>
        <v>10.6652</v>
      </c>
      <c r="F109" s="22">
        <f t="shared" si="19"/>
        <v>4.2831689900000001</v>
      </c>
      <c r="G109" s="22">
        <f t="shared" si="19"/>
        <v>4.7456455000000002</v>
      </c>
      <c r="H109" s="20"/>
      <c r="I109" s="20"/>
      <c r="J109" s="20">
        <f>SUM(J104:J108)</f>
        <v>215</v>
      </c>
      <c r="K109" s="21">
        <f t="shared" ref="K109:M109" si="20">SUM(K104:K108)</f>
        <v>4316.8389999999999</v>
      </c>
      <c r="L109" s="22">
        <f t="shared" si="20"/>
        <v>0.45620137000000016</v>
      </c>
      <c r="M109" s="22">
        <f t="shared" si="20"/>
        <v>8.8293070500000077</v>
      </c>
      <c r="N109" s="20"/>
      <c r="O109" s="20"/>
      <c r="P109" s="9"/>
      <c r="Q109" s="9"/>
      <c r="R109" s="12"/>
    </row>
    <row r="110" spans="1:18" x14ac:dyDescent="0.25">
      <c r="A110" s="51">
        <v>18</v>
      </c>
      <c r="B110" s="53" t="s">
        <v>31</v>
      </c>
      <c r="C110" s="2" t="s">
        <v>6</v>
      </c>
      <c r="D110" s="16">
        <v>18</v>
      </c>
      <c r="E110" s="17">
        <v>9.6004000000000005</v>
      </c>
      <c r="F110" s="18">
        <v>11.803368479999998</v>
      </c>
      <c r="G110" s="18">
        <v>11.923073699999998</v>
      </c>
      <c r="H110" s="17">
        <v>122.94663222365733</v>
      </c>
      <c r="I110" s="17">
        <v>124.19350964543142</v>
      </c>
      <c r="J110" s="19">
        <v>1</v>
      </c>
      <c r="K110" s="19">
        <v>1</v>
      </c>
      <c r="L110" s="18">
        <v>8.9550000000000005E-2</v>
      </c>
      <c r="M110" s="18">
        <v>1.0002735</v>
      </c>
      <c r="N110" s="17">
        <v>8.9550000000000001</v>
      </c>
      <c r="O110" s="17">
        <v>100.02735</v>
      </c>
      <c r="Q110" s="9"/>
      <c r="R110" s="12"/>
    </row>
    <row r="111" spans="1:18" x14ac:dyDescent="0.25">
      <c r="A111" s="51"/>
      <c r="B111" s="53"/>
      <c r="C111" s="2" t="s">
        <v>7</v>
      </c>
      <c r="D111" s="16">
        <v>53</v>
      </c>
      <c r="E111" s="17">
        <v>15.256</v>
      </c>
      <c r="F111" s="18">
        <v>6.4556709999999988</v>
      </c>
      <c r="G111" s="18">
        <v>6.4852015699999992</v>
      </c>
      <c r="H111" s="17">
        <v>42.315620083901408</v>
      </c>
      <c r="I111" s="17">
        <v>42.509187008390136</v>
      </c>
      <c r="J111" s="19">
        <v>2</v>
      </c>
      <c r="K111" s="19">
        <v>0.1862</v>
      </c>
      <c r="L111" s="18">
        <v>6.0649399999999992E-2</v>
      </c>
      <c r="M111" s="18">
        <v>0.14669678</v>
      </c>
      <c r="N111" s="17">
        <v>32.572180451127814</v>
      </c>
      <c r="O111" s="17">
        <v>78.784522019334048</v>
      </c>
      <c r="Q111" s="9"/>
      <c r="R111" s="12"/>
    </row>
    <row r="112" spans="1:18" x14ac:dyDescent="0.25">
      <c r="A112" s="51"/>
      <c r="B112" s="53"/>
      <c r="C112" s="2" t="s">
        <v>8</v>
      </c>
      <c r="D112" s="16">
        <v>20</v>
      </c>
      <c r="E112" s="17">
        <v>3.8816999999999999</v>
      </c>
      <c r="F112" s="18">
        <v>1.2371789100000001</v>
      </c>
      <c r="G112" s="18">
        <v>1.2627459599999999</v>
      </c>
      <c r="H112" s="17">
        <v>31.872089806012834</v>
      </c>
      <c r="I112" s="17">
        <v>32.530745807249403</v>
      </c>
      <c r="J112" s="19">
        <v>2</v>
      </c>
      <c r="K112" s="19">
        <v>8.2000000000000003E-2</v>
      </c>
      <c r="L112" s="18">
        <v>1.7931330000000002E-2</v>
      </c>
      <c r="M112" s="18">
        <v>1.8020979999999999E-2</v>
      </c>
      <c r="N112" s="17">
        <v>21.867475609756099</v>
      </c>
      <c r="O112" s="17">
        <v>21.976804878048782</v>
      </c>
      <c r="Q112" s="9"/>
      <c r="R112" s="12"/>
    </row>
    <row r="113" spans="1:18" x14ac:dyDescent="0.25">
      <c r="A113" s="51"/>
      <c r="B113" s="53"/>
      <c r="C113" s="2" t="s">
        <v>9</v>
      </c>
      <c r="D113" s="16">
        <v>42</v>
      </c>
      <c r="E113" s="17">
        <v>11.339499999999999</v>
      </c>
      <c r="F113" s="18">
        <v>4.6228403499999997</v>
      </c>
      <c r="G113" s="18">
        <v>4.6472081799999998</v>
      </c>
      <c r="H113" s="17">
        <v>40.767585431456411</v>
      </c>
      <c r="I113" s="17">
        <v>40.982478768905153</v>
      </c>
      <c r="J113" s="19">
        <v>12</v>
      </c>
      <c r="K113" s="17">
        <v>29.506599999999999</v>
      </c>
      <c r="L113" s="18">
        <v>0.34448164000000003</v>
      </c>
      <c r="M113" s="18">
        <v>0.70895136999999997</v>
      </c>
      <c r="N113" s="17">
        <v>1.1674731754929406</v>
      </c>
      <c r="O113" s="17">
        <v>2.4026874326421885</v>
      </c>
      <c r="Q113" s="9"/>
      <c r="R113" s="12"/>
    </row>
    <row r="114" spans="1:18" x14ac:dyDescent="0.25">
      <c r="A114" s="51"/>
      <c r="B114" s="53"/>
      <c r="C114" s="2" t="s">
        <v>10</v>
      </c>
      <c r="D114" s="16">
        <v>14</v>
      </c>
      <c r="E114" s="17">
        <v>16.154199999999999</v>
      </c>
      <c r="F114" s="18">
        <v>3.7433776500000002</v>
      </c>
      <c r="G114" s="18">
        <v>3.7433776500000002</v>
      </c>
      <c r="H114" s="17">
        <v>23.172782619999754</v>
      </c>
      <c r="I114" s="17">
        <v>23.172782619999754</v>
      </c>
      <c r="J114" s="19">
        <v>126</v>
      </c>
      <c r="K114" s="17">
        <v>1644.0471</v>
      </c>
      <c r="L114" s="18">
        <v>1.8908539399999997</v>
      </c>
      <c r="M114" s="18">
        <v>7.1404813600000017</v>
      </c>
      <c r="N114" s="17">
        <v>0.11501215141585662</v>
      </c>
      <c r="O114" s="17">
        <v>0.43432340594135055</v>
      </c>
      <c r="Q114" s="9"/>
      <c r="R114" s="12"/>
    </row>
    <row r="115" spans="1:18" x14ac:dyDescent="0.25">
      <c r="A115" s="51"/>
      <c r="B115" s="53"/>
      <c r="C115" s="2" t="s">
        <v>11</v>
      </c>
      <c r="D115" s="20">
        <v>147</v>
      </c>
      <c r="E115" s="21">
        <v>56.2318</v>
      </c>
      <c r="F115" s="22">
        <v>27.862436389999996</v>
      </c>
      <c r="G115" s="22">
        <v>28.061607059999996</v>
      </c>
      <c r="H115" s="20"/>
      <c r="I115" s="20"/>
      <c r="J115" s="20">
        <v>143</v>
      </c>
      <c r="K115" s="21">
        <v>1674.8218999999999</v>
      </c>
      <c r="L115" s="22">
        <v>2.4034663099999998</v>
      </c>
      <c r="M115" s="22">
        <v>9.0144239900000027</v>
      </c>
      <c r="N115" s="20"/>
      <c r="O115" s="20"/>
      <c r="Q115" s="9"/>
      <c r="R115" s="12"/>
    </row>
    <row r="116" spans="1:18" x14ac:dyDescent="0.25">
      <c r="A116" s="51">
        <v>19</v>
      </c>
      <c r="B116" s="52" t="s">
        <v>32</v>
      </c>
      <c r="C116" s="2" t="s">
        <v>6</v>
      </c>
      <c r="D116" s="16">
        <v>48</v>
      </c>
      <c r="E116" s="17">
        <v>9.8922000000000008</v>
      </c>
      <c r="F116" s="18">
        <v>41.449330000000003</v>
      </c>
      <c r="G116" s="18">
        <v>41.450949999999999</v>
      </c>
      <c r="H116" s="17">
        <v>419.01023028244475</v>
      </c>
      <c r="I116" s="17">
        <v>419.02660682153618</v>
      </c>
      <c r="J116" s="19">
        <v>22</v>
      </c>
      <c r="K116" s="19">
        <v>0.2611</v>
      </c>
      <c r="L116" s="18">
        <v>0.20054570000000008</v>
      </c>
      <c r="M116" s="18">
        <v>0.20279221999999997</v>
      </c>
      <c r="N116" s="17">
        <v>76.808004595940275</v>
      </c>
      <c r="O116" s="17">
        <v>77.668410570662573</v>
      </c>
      <c r="Q116" s="9"/>
      <c r="R116" s="12"/>
    </row>
    <row r="117" spans="1:18" x14ac:dyDescent="0.25">
      <c r="A117" s="51"/>
      <c r="B117" s="52"/>
      <c r="C117" s="2" t="s">
        <v>7</v>
      </c>
      <c r="D117" s="16">
        <v>18</v>
      </c>
      <c r="E117" s="17">
        <v>3.8454999999999999</v>
      </c>
      <c r="F117" s="18">
        <v>3.135078</v>
      </c>
      <c r="G117" s="18">
        <v>3.2004429999999999</v>
      </c>
      <c r="H117" s="17">
        <v>81.525887400858153</v>
      </c>
      <c r="I117" s="17">
        <v>83.225666363281761</v>
      </c>
      <c r="J117" s="19">
        <v>9</v>
      </c>
      <c r="K117" s="19">
        <v>57.770600000000002</v>
      </c>
      <c r="L117" s="18">
        <v>0.10821436999999999</v>
      </c>
      <c r="M117" s="18">
        <v>0.11052154999999998</v>
      </c>
      <c r="N117" s="17">
        <v>0.18731737250435343</v>
      </c>
      <c r="O117" s="17">
        <v>0.19131106479766521</v>
      </c>
      <c r="Q117" s="9"/>
      <c r="R117" s="12"/>
    </row>
    <row r="118" spans="1:18" x14ac:dyDescent="0.25">
      <c r="A118" s="51"/>
      <c r="B118" s="52"/>
      <c r="C118" s="2" t="s">
        <v>8</v>
      </c>
      <c r="D118" s="16">
        <v>5</v>
      </c>
      <c r="E118" s="17">
        <v>1.3502000000000001</v>
      </c>
      <c r="F118" s="18">
        <v>1.12639252</v>
      </c>
      <c r="G118" s="18">
        <v>1.12639252</v>
      </c>
      <c r="H118" s="17">
        <v>83.424123833506144</v>
      </c>
      <c r="I118" s="17">
        <v>83.424123833506144</v>
      </c>
      <c r="J118" s="19">
        <v>8</v>
      </c>
      <c r="K118" s="17">
        <v>46.834800000000001</v>
      </c>
      <c r="L118" s="18">
        <v>0.11937485</v>
      </c>
      <c r="M118" s="18">
        <v>0.18240970000000001</v>
      </c>
      <c r="N118" s="17">
        <v>0.25488493598776979</v>
      </c>
      <c r="O118" s="17">
        <v>0.38947470684192098</v>
      </c>
      <c r="Q118" s="9"/>
      <c r="R118" s="12"/>
    </row>
    <row r="119" spans="1:18" x14ac:dyDescent="0.25">
      <c r="A119" s="51"/>
      <c r="B119" s="52"/>
      <c r="C119" s="2" t="s">
        <v>9</v>
      </c>
      <c r="D119" s="16">
        <v>2</v>
      </c>
      <c r="E119" s="17">
        <v>0.10639999999999999</v>
      </c>
      <c r="F119" s="18">
        <v>8.7205000000000005E-2</v>
      </c>
      <c r="G119" s="18">
        <v>8.7205000000000005E-2</v>
      </c>
      <c r="H119" s="18">
        <v>81.959586466165419</v>
      </c>
      <c r="I119" s="18">
        <v>81.959586466165419</v>
      </c>
      <c r="J119" s="19">
        <v>1</v>
      </c>
      <c r="K119" s="17">
        <v>0.2843</v>
      </c>
      <c r="L119" s="18">
        <v>2.5397659999999999E-2</v>
      </c>
      <c r="M119" s="18">
        <v>2.5905619999999997E-2</v>
      </c>
      <c r="N119" s="17">
        <v>8.9334013366162512</v>
      </c>
      <c r="O119" s="17">
        <v>9.1120717551881807</v>
      </c>
      <c r="Q119" s="9"/>
      <c r="R119" s="12"/>
    </row>
    <row r="120" spans="1:18" x14ac:dyDescent="0.25">
      <c r="A120" s="51"/>
      <c r="B120" s="52"/>
      <c r="C120" s="2" t="s">
        <v>10</v>
      </c>
      <c r="D120" s="16"/>
      <c r="E120" s="17"/>
      <c r="F120" s="18"/>
      <c r="G120" s="18"/>
      <c r="H120" s="18"/>
      <c r="I120" s="18"/>
      <c r="J120" s="19">
        <v>47</v>
      </c>
      <c r="K120" s="17">
        <v>937.72900000000004</v>
      </c>
      <c r="L120" s="18">
        <v>2.2123455400000007</v>
      </c>
      <c r="M120" s="18">
        <v>2.2597454200000007</v>
      </c>
      <c r="N120" s="17">
        <v>0.23592589543460857</v>
      </c>
      <c r="O120" s="17">
        <v>0.24098064792706644</v>
      </c>
      <c r="Q120" s="9"/>
      <c r="R120" s="12"/>
    </row>
    <row r="121" spans="1:18" x14ac:dyDescent="0.25">
      <c r="A121" s="51"/>
      <c r="B121" s="52"/>
      <c r="C121" s="2" t="s">
        <v>11</v>
      </c>
      <c r="D121" s="20">
        <v>73</v>
      </c>
      <c r="E121" s="21">
        <v>15.1943</v>
      </c>
      <c r="F121" s="22">
        <v>45.798005520000004</v>
      </c>
      <c r="G121" s="22">
        <v>45.864990520000006</v>
      </c>
      <c r="H121" s="20"/>
      <c r="I121" s="20"/>
      <c r="J121" s="20">
        <v>87</v>
      </c>
      <c r="K121" s="21">
        <v>1042.8797999999999</v>
      </c>
      <c r="L121" s="22">
        <v>2.6658781200000012</v>
      </c>
      <c r="M121" s="22">
        <v>2.7813745100000009</v>
      </c>
      <c r="N121" s="20"/>
      <c r="O121" s="20"/>
      <c r="Q121" s="9"/>
      <c r="R121" s="12"/>
    </row>
    <row r="122" spans="1:18" x14ac:dyDescent="0.25">
      <c r="A122" s="51">
        <v>20</v>
      </c>
      <c r="B122" s="52" t="s">
        <v>33</v>
      </c>
      <c r="C122" s="2" t="s">
        <v>6</v>
      </c>
      <c r="D122" s="16">
        <v>39</v>
      </c>
      <c r="E122" s="17">
        <v>13.901199999999999</v>
      </c>
      <c r="F122" s="18">
        <v>11.066217</v>
      </c>
      <c r="G122" s="18">
        <v>11.323263000000001</v>
      </c>
      <c r="H122" s="17">
        <v>79.6061994647944</v>
      </c>
      <c r="I122" s="17">
        <v>81.455291629499612</v>
      </c>
      <c r="J122" s="19">
        <v>27</v>
      </c>
      <c r="K122" s="17">
        <v>53.406300000000002</v>
      </c>
      <c r="L122" s="18">
        <v>0.45743120999999998</v>
      </c>
      <c r="M122" s="18">
        <v>0.71463200000000004</v>
      </c>
      <c r="N122" s="17">
        <v>0.85651170367540896</v>
      </c>
      <c r="O122" s="17">
        <v>1.3381043060462905</v>
      </c>
      <c r="Q122" s="9"/>
      <c r="R122" s="12"/>
    </row>
    <row r="123" spans="1:18" x14ac:dyDescent="0.25">
      <c r="A123" s="51"/>
      <c r="B123" s="52"/>
      <c r="C123" s="2" t="s">
        <v>7</v>
      </c>
      <c r="D123" s="16">
        <v>2</v>
      </c>
      <c r="E123" s="17">
        <v>5.6899999999999999E-2</v>
      </c>
      <c r="F123" s="18">
        <v>8.5796999999999998E-2</v>
      </c>
      <c r="G123" s="18">
        <v>8.5796999999999998E-2</v>
      </c>
      <c r="H123" s="17">
        <v>150.78558875219684</v>
      </c>
      <c r="I123" s="17">
        <v>150.78558875219684</v>
      </c>
      <c r="J123" s="19">
        <v>4</v>
      </c>
      <c r="K123" s="19">
        <v>0.45879999999999999</v>
      </c>
      <c r="L123" s="18">
        <v>0.104063</v>
      </c>
      <c r="M123" s="18">
        <v>0.13880700000000001</v>
      </c>
      <c r="N123" s="17">
        <v>22.681560592850914</v>
      </c>
      <c r="O123" s="17">
        <v>30.254359197907586</v>
      </c>
      <c r="Q123" s="9"/>
      <c r="R123" s="12"/>
    </row>
    <row r="124" spans="1:18" x14ac:dyDescent="0.25">
      <c r="A124" s="51"/>
      <c r="B124" s="52"/>
      <c r="C124" s="2" t="s">
        <v>8</v>
      </c>
      <c r="D124" s="16">
        <v>15</v>
      </c>
      <c r="E124" s="17">
        <v>2.4605000000000001</v>
      </c>
      <c r="F124" s="18">
        <v>1.2499750000000001</v>
      </c>
      <c r="G124" s="18">
        <v>1.281244</v>
      </c>
      <c r="H124" s="17">
        <v>50.801666327982119</v>
      </c>
      <c r="I124" s="17">
        <v>52.072505588295058</v>
      </c>
      <c r="J124" s="19">
        <v>8</v>
      </c>
      <c r="K124" s="17">
        <v>207.79849999999999</v>
      </c>
      <c r="L124" s="18">
        <v>0.101574</v>
      </c>
      <c r="M124" s="18">
        <v>0.16255900000000001</v>
      </c>
      <c r="N124" s="17">
        <v>4.888100732199703E-2</v>
      </c>
      <c r="O124" s="17">
        <v>7.8229149873555393E-2</v>
      </c>
      <c r="Q124" s="9"/>
      <c r="R124" s="12"/>
    </row>
    <row r="125" spans="1:18" x14ac:dyDescent="0.25">
      <c r="A125" s="51"/>
      <c r="B125" s="52"/>
      <c r="C125" s="2" t="s">
        <v>9</v>
      </c>
      <c r="D125" s="16">
        <v>16</v>
      </c>
      <c r="E125" s="17">
        <v>7.7853000000000003</v>
      </c>
      <c r="F125" s="18">
        <v>3.0680740000000002</v>
      </c>
      <c r="G125" s="18">
        <v>3.0712199999999998</v>
      </c>
      <c r="H125" s="17">
        <v>39.408552014694358</v>
      </c>
      <c r="I125" s="17">
        <v>39.448961504373628</v>
      </c>
      <c r="J125" s="19">
        <v>135</v>
      </c>
      <c r="K125" s="17">
        <v>5618.7224999999999</v>
      </c>
      <c r="L125" s="18">
        <v>6.0338469999999997</v>
      </c>
      <c r="M125" s="18">
        <v>9.8704520000000002</v>
      </c>
      <c r="N125" s="17">
        <v>0.10738823638291445</v>
      </c>
      <c r="O125" s="17">
        <v>0.17567075078009281</v>
      </c>
      <c r="Q125" s="9"/>
      <c r="R125" s="12"/>
    </row>
    <row r="126" spans="1:18" x14ac:dyDescent="0.25">
      <c r="A126" s="51"/>
      <c r="B126" s="52"/>
      <c r="C126" s="2" t="s">
        <v>10</v>
      </c>
      <c r="D126" s="16"/>
      <c r="E126" s="17"/>
      <c r="F126" s="18"/>
      <c r="G126" s="18"/>
      <c r="H126" s="18"/>
      <c r="I126" s="18"/>
      <c r="J126" s="19"/>
      <c r="K126" s="17"/>
      <c r="L126" s="18"/>
      <c r="M126" s="18"/>
      <c r="N126" s="18"/>
      <c r="O126" s="18"/>
      <c r="Q126" s="9"/>
      <c r="R126" s="12"/>
    </row>
    <row r="127" spans="1:18" x14ac:dyDescent="0.25">
      <c r="A127" s="51"/>
      <c r="B127" s="52"/>
      <c r="C127" s="2" t="s">
        <v>11</v>
      </c>
      <c r="D127" s="20">
        <f>SUM(D122:D126)</f>
        <v>72</v>
      </c>
      <c r="E127" s="21">
        <f t="shared" ref="E127:G127" si="21">SUM(E122:E126)</f>
        <v>24.203900000000001</v>
      </c>
      <c r="F127" s="22">
        <f t="shared" si="21"/>
        <v>15.470063</v>
      </c>
      <c r="G127" s="22">
        <f t="shared" si="21"/>
        <v>15.761524000000001</v>
      </c>
      <c r="H127" s="20"/>
      <c r="I127" s="20"/>
      <c r="J127" s="20">
        <f>SUM(J122:J126)</f>
        <v>174</v>
      </c>
      <c r="K127" s="21">
        <f t="shared" ref="K127:M127" si="22">SUM(K122:K126)</f>
        <v>5880.3860999999997</v>
      </c>
      <c r="L127" s="22">
        <f t="shared" si="22"/>
        <v>6.6969152100000002</v>
      </c>
      <c r="M127" s="22">
        <f t="shared" si="22"/>
        <v>10.88645</v>
      </c>
      <c r="N127" s="20"/>
      <c r="O127" s="20"/>
      <c r="Q127" s="9"/>
      <c r="R127" s="12"/>
    </row>
    <row r="128" spans="1:18" x14ac:dyDescent="0.25">
      <c r="A128" s="51">
        <v>21</v>
      </c>
      <c r="B128" s="52" t="s">
        <v>34</v>
      </c>
      <c r="C128" s="2" t="s">
        <v>6</v>
      </c>
      <c r="D128" s="16">
        <v>48</v>
      </c>
      <c r="E128" s="17">
        <v>13.4138</v>
      </c>
      <c r="F128" s="18">
        <v>10.11398376</v>
      </c>
      <c r="G128" s="18">
        <v>10.644181960000001</v>
      </c>
      <c r="H128" s="17">
        <v>75.399840164606601</v>
      </c>
      <c r="I128" s="17">
        <v>79.35247252829177</v>
      </c>
      <c r="J128" s="19">
        <v>2</v>
      </c>
      <c r="K128" s="17">
        <v>0.46949999999999997</v>
      </c>
      <c r="L128" s="18">
        <v>1.012832</v>
      </c>
      <c r="M128" s="18">
        <v>1.012832</v>
      </c>
      <c r="N128" s="17">
        <v>215.72566560170395</v>
      </c>
      <c r="O128" s="17">
        <v>215.72566560170395</v>
      </c>
      <c r="Q128" s="9"/>
      <c r="R128" s="12"/>
    </row>
    <row r="129" spans="1:18" x14ac:dyDescent="0.25">
      <c r="A129" s="51"/>
      <c r="B129" s="52"/>
      <c r="C129" s="2" t="s">
        <v>7</v>
      </c>
      <c r="D129" s="16">
        <v>62</v>
      </c>
      <c r="E129" s="17">
        <v>16.843900000000001</v>
      </c>
      <c r="F129" s="18">
        <v>8.7664373000000015</v>
      </c>
      <c r="G129" s="18">
        <v>8.8155854499999986</v>
      </c>
      <c r="H129" s="17">
        <v>52.045175404745933</v>
      </c>
      <c r="I129" s="17">
        <v>52.336961451920274</v>
      </c>
      <c r="J129" s="19">
        <v>1</v>
      </c>
      <c r="K129" s="17">
        <v>0.01</v>
      </c>
      <c r="L129" s="18">
        <v>4.3559999999999996E-3</v>
      </c>
      <c r="M129" s="18">
        <v>4.3559999999999996E-3</v>
      </c>
      <c r="N129" s="17">
        <v>43.56</v>
      </c>
      <c r="O129" s="17">
        <v>43.56</v>
      </c>
      <c r="Q129" s="9"/>
      <c r="R129" s="12"/>
    </row>
    <row r="130" spans="1:18" x14ac:dyDescent="0.25">
      <c r="A130" s="51"/>
      <c r="B130" s="52"/>
      <c r="C130" s="2" t="s">
        <v>8</v>
      </c>
      <c r="D130" s="16">
        <v>27</v>
      </c>
      <c r="E130" s="17">
        <v>20.071100000000001</v>
      </c>
      <c r="F130" s="18">
        <v>8.1676570999999996</v>
      </c>
      <c r="G130" s="18">
        <v>8.1676570999999996</v>
      </c>
      <c r="H130" s="17">
        <v>40.693619682030381</v>
      </c>
      <c r="I130" s="17">
        <v>40.693619682030381</v>
      </c>
      <c r="J130" s="19">
        <v>3</v>
      </c>
      <c r="K130" s="17">
        <v>0.154</v>
      </c>
      <c r="L130" s="18">
        <v>2.7620800000000004E-2</v>
      </c>
      <c r="M130" s="18">
        <v>2.7620800000000004E-2</v>
      </c>
      <c r="N130" s="17">
        <v>17.935584415584419</v>
      </c>
      <c r="O130" s="17">
        <v>17.935584415584419</v>
      </c>
      <c r="Q130" s="9"/>
      <c r="R130" s="12"/>
    </row>
    <row r="131" spans="1:18" x14ac:dyDescent="0.25">
      <c r="A131" s="51"/>
      <c r="B131" s="52"/>
      <c r="C131" s="2" t="s">
        <v>9</v>
      </c>
      <c r="D131" s="16">
        <v>15</v>
      </c>
      <c r="E131" s="17">
        <v>1.6032999999999999</v>
      </c>
      <c r="F131" s="18">
        <v>0.46023199999999997</v>
      </c>
      <c r="G131" s="18">
        <v>0.46031300000000003</v>
      </c>
      <c r="H131" s="17">
        <v>28.705295328385205</v>
      </c>
      <c r="I131" s="17">
        <v>28.710347408470032</v>
      </c>
      <c r="J131" s="19"/>
      <c r="K131" s="17"/>
      <c r="L131" s="19"/>
      <c r="M131" s="19"/>
      <c r="N131" s="19"/>
      <c r="O131" s="19"/>
      <c r="Q131" s="9"/>
      <c r="R131" s="12"/>
    </row>
    <row r="132" spans="1:18" x14ac:dyDescent="0.25">
      <c r="A132" s="51"/>
      <c r="B132" s="52"/>
      <c r="C132" s="2" t="s">
        <v>10</v>
      </c>
      <c r="D132" s="16">
        <v>2</v>
      </c>
      <c r="E132" s="17">
        <v>24.5947</v>
      </c>
      <c r="F132" s="18">
        <v>4.5330240000000002</v>
      </c>
      <c r="G132" s="18">
        <v>4.5330240000000002</v>
      </c>
      <c r="H132" s="17">
        <v>18.430897713735074</v>
      </c>
      <c r="I132" s="17">
        <v>18.430897713735074</v>
      </c>
      <c r="J132" s="19">
        <v>41</v>
      </c>
      <c r="K132" s="17">
        <v>944.41390000000001</v>
      </c>
      <c r="L132" s="18">
        <v>2.9616457600000006</v>
      </c>
      <c r="M132" s="18">
        <v>3.1750922400000006</v>
      </c>
      <c r="N132" s="17">
        <v>0.31359616371593013</v>
      </c>
      <c r="O132" s="17">
        <v>0.33619711018654008</v>
      </c>
      <c r="Q132" s="9"/>
      <c r="R132" s="12"/>
    </row>
    <row r="133" spans="1:18" x14ac:dyDescent="0.25">
      <c r="A133" s="51"/>
      <c r="B133" s="52"/>
      <c r="C133" s="2" t="s">
        <v>11</v>
      </c>
      <c r="D133" s="20">
        <f>SUM(D128:D132)</f>
        <v>154</v>
      </c>
      <c r="E133" s="21">
        <f t="shared" ref="E133:G133" si="23">SUM(E128:E132)</f>
        <v>76.526799999999994</v>
      </c>
      <c r="F133" s="22">
        <f t="shared" si="23"/>
        <v>32.041334160000005</v>
      </c>
      <c r="G133" s="22">
        <f t="shared" si="23"/>
        <v>32.620761509999994</v>
      </c>
      <c r="H133" s="20"/>
      <c r="I133" s="20"/>
      <c r="J133" s="20">
        <f>SUM(J128:J132)</f>
        <v>47</v>
      </c>
      <c r="K133" s="21">
        <f t="shared" ref="K133:M133" si="24">SUM(K128:K132)</f>
        <v>945.04740000000004</v>
      </c>
      <c r="L133" s="22">
        <f t="shared" si="24"/>
        <v>4.0064545600000008</v>
      </c>
      <c r="M133" s="22">
        <f t="shared" si="24"/>
        <v>4.2199010400000008</v>
      </c>
      <c r="N133" s="20"/>
      <c r="O133" s="20"/>
      <c r="Q133" s="9"/>
      <c r="R133" s="12"/>
    </row>
    <row r="134" spans="1:18" x14ac:dyDescent="0.25">
      <c r="A134" s="51">
        <v>22</v>
      </c>
      <c r="B134" s="52" t="s">
        <v>35</v>
      </c>
      <c r="C134" s="2" t="s">
        <v>6</v>
      </c>
      <c r="D134" s="16">
        <v>22</v>
      </c>
      <c r="E134" s="17">
        <v>7.1616999999999997</v>
      </c>
      <c r="F134" s="18">
        <v>10.57121336</v>
      </c>
      <c r="G134" s="18">
        <v>10.57121336</v>
      </c>
      <c r="H134" s="17">
        <v>147.60759819595904</v>
      </c>
      <c r="I134" s="17">
        <v>147.60759819595904</v>
      </c>
      <c r="J134" s="24">
        <v>7</v>
      </c>
      <c r="K134" s="17">
        <v>4.3181000000000003</v>
      </c>
      <c r="L134" s="18">
        <v>4.9171140000000002E-2</v>
      </c>
      <c r="M134" s="18">
        <v>7.6080579999999995E-2</v>
      </c>
      <c r="N134" s="17">
        <v>1.138721659989347</v>
      </c>
      <c r="O134" s="17">
        <v>1.7618994465158289</v>
      </c>
      <c r="Q134" s="9"/>
      <c r="R134" s="12"/>
    </row>
    <row r="135" spans="1:18" x14ac:dyDescent="0.25">
      <c r="A135" s="51"/>
      <c r="B135" s="52"/>
      <c r="C135" s="2" t="s">
        <v>7</v>
      </c>
      <c r="D135" s="16">
        <v>53</v>
      </c>
      <c r="E135" s="17">
        <v>12.439500000000001</v>
      </c>
      <c r="F135" s="18">
        <v>12.0345744</v>
      </c>
      <c r="G135" s="18">
        <v>12.389715449999999</v>
      </c>
      <c r="H135" s="17">
        <v>96.744840226697221</v>
      </c>
      <c r="I135" s="17">
        <v>99.599786566984193</v>
      </c>
      <c r="J135" s="19">
        <v>5</v>
      </c>
      <c r="K135" s="17">
        <v>11.9102</v>
      </c>
      <c r="L135" s="18">
        <v>4.9889699999999995E-2</v>
      </c>
      <c r="M135" s="18">
        <v>5.4684100000000006E-2</v>
      </c>
      <c r="N135" s="17">
        <v>0.41888213464089602</v>
      </c>
      <c r="O135" s="17">
        <v>0.45913670635253823</v>
      </c>
      <c r="Q135" s="9"/>
      <c r="R135" s="12"/>
    </row>
    <row r="136" spans="1:18" x14ac:dyDescent="0.25">
      <c r="A136" s="51"/>
      <c r="B136" s="52"/>
      <c r="C136" s="2" t="s">
        <v>8</v>
      </c>
      <c r="D136" s="16">
        <v>1</v>
      </c>
      <c r="E136" s="17">
        <v>0.03</v>
      </c>
      <c r="F136" s="18">
        <v>3.2067999999999999E-2</v>
      </c>
      <c r="G136" s="18">
        <v>3.2067999999999999E-2</v>
      </c>
      <c r="H136" s="17">
        <v>106.89333333333333</v>
      </c>
      <c r="I136" s="17">
        <v>106.89333333333333</v>
      </c>
      <c r="J136" s="19">
        <v>7</v>
      </c>
      <c r="K136" s="17">
        <v>1.1432</v>
      </c>
      <c r="L136" s="18">
        <v>8.1456279999999992E-2</v>
      </c>
      <c r="M136" s="18">
        <v>8.1905600000000009E-2</v>
      </c>
      <c r="N136" s="17">
        <v>7.1252869139258221</v>
      </c>
      <c r="O136" s="17">
        <v>7.1645906228131562</v>
      </c>
      <c r="Q136" s="9"/>
      <c r="R136" s="12"/>
    </row>
    <row r="137" spans="1:18" x14ac:dyDescent="0.25">
      <c r="A137" s="51"/>
      <c r="B137" s="52"/>
      <c r="C137" s="2" t="s">
        <v>9</v>
      </c>
      <c r="D137" s="16">
        <v>27</v>
      </c>
      <c r="E137" s="17">
        <v>96.612799999999993</v>
      </c>
      <c r="F137" s="18">
        <v>25.652889440000003</v>
      </c>
      <c r="G137" s="18">
        <v>25.653853440000002</v>
      </c>
      <c r="H137" s="17">
        <v>26.552267856847127</v>
      </c>
      <c r="I137" s="17">
        <v>26.553265654240434</v>
      </c>
      <c r="J137" s="19">
        <v>157</v>
      </c>
      <c r="K137" s="17">
        <v>1452.3666000000001</v>
      </c>
      <c r="L137" s="18">
        <v>2.6835014400000015</v>
      </c>
      <c r="M137" s="18">
        <v>6.9579727700000031</v>
      </c>
      <c r="N137" s="17">
        <v>0.18476749878439791</v>
      </c>
      <c r="O137" s="17">
        <v>0.4790782692193557</v>
      </c>
      <c r="Q137" s="9"/>
      <c r="R137" s="12"/>
    </row>
    <row r="138" spans="1:18" x14ac:dyDescent="0.25">
      <c r="A138" s="51"/>
      <c r="B138" s="52"/>
      <c r="C138" s="2" t="s">
        <v>10</v>
      </c>
      <c r="D138" s="16"/>
      <c r="E138" s="19"/>
      <c r="F138" s="18"/>
      <c r="G138" s="18"/>
      <c r="H138" s="18"/>
      <c r="I138" s="18"/>
      <c r="J138" s="19">
        <v>91</v>
      </c>
      <c r="K138" s="17">
        <v>639.44150000000002</v>
      </c>
      <c r="L138" s="18">
        <v>0.90841580000000022</v>
      </c>
      <c r="M138" s="18">
        <v>1.9941247999999996</v>
      </c>
      <c r="N138" s="17">
        <v>0.14206394173665615</v>
      </c>
      <c r="O138" s="17">
        <v>0.31185414146563833</v>
      </c>
      <c r="Q138" s="9"/>
      <c r="R138" s="12"/>
    </row>
    <row r="139" spans="1:18" x14ac:dyDescent="0.25">
      <c r="A139" s="51"/>
      <c r="B139" s="52"/>
      <c r="C139" s="2" t="s">
        <v>11</v>
      </c>
      <c r="D139" s="20">
        <v>103</v>
      </c>
      <c r="E139" s="21">
        <v>116.244</v>
      </c>
      <c r="F139" s="22">
        <v>48.290745200000003</v>
      </c>
      <c r="G139" s="22">
        <v>48.64685025</v>
      </c>
      <c r="H139" s="20"/>
      <c r="I139" s="20"/>
      <c r="J139" s="20">
        <v>267</v>
      </c>
      <c r="K139" s="21">
        <v>2109.1795999999999</v>
      </c>
      <c r="L139" s="22">
        <v>3.7724343600000014</v>
      </c>
      <c r="M139" s="22">
        <v>9.164767850000004</v>
      </c>
      <c r="N139" s="20"/>
      <c r="O139" s="20"/>
      <c r="Q139" s="9"/>
      <c r="R139" s="12"/>
    </row>
    <row r="140" spans="1:18" x14ac:dyDescent="0.25">
      <c r="A140" s="51">
        <v>23</v>
      </c>
      <c r="B140" s="52" t="s">
        <v>36</v>
      </c>
      <c r="C140" s="2" t="s">
        <v>6</v>
      </c>
      <c r="D140" s="16">
        <v>14</v>
      </c>
      <c r="E140" s="17">
        <v>20.840900000000001</v>
      </c>
      <c r="F140" s="18">
        <v>46.556710000000002</v>
      </c>
      <c r="G140" s="18">
        <v>46.556710000000002</v>
      </c>
      <c r="H140" s="17">
        <v>223.39107236251795</v>
      </c>
      <c r="I140" s="17">
        <v>223.39107236251795</v>
      </c>
      <c r="J140" s="19"/>
      <c r="K140" s="19"/>
      <c r="L140" s="19"/>
      <c r="M140" s="19"/>
      <c r="N140" s="19"/>
      <c r="O140" s="19"/>
    </row>
    <row r="141" spans="1:18" x14ac:dyDescent="0.25">
      <c r="A141" s="51"/>
      <c r="B141" s="52"/>
      <c r="C141" s="2" t="s">
        <v>7</v>
      </c>
      <c r="D141" s="27">
        <v>19</v>
      </c>
      <c r="E141" s="28">
        <v>3.2804000000000002</v>
      </c>
      <c r="F141" s="29">
        <v>2.0485045799999999</v>
      </c>
      <c r="G141" s="29">
        <v>2.0587245800000002</v>
      </c>
      <c r="H141" s="28">
        <v>62.446792464333619</v>
      </c>
      <c r="I141" s="28">
        <v>62.758339836605295</v>
      </c>
      <c r="J141" s="30">
        <v>6</v>
      </c>
      <c r="K141" s="17">
        <v>126.377</v>
      </c>
      <c r="L141" s="18">
        <v>0.33639285000000002</v>
      </c>
      <c r="M141" s="18">
        <v>0.67651072000000001</v>
      </c>
      <c r="N141" s="17">
        <v>0.26618201888001775</v>
      </c>
      <c r="O141" s="17">
        <v>0.53531158359511621</v>
      </c>
    </row>
    <row r="142" spans="1:18" x14ac:dyDescent="0.25">
      <c r="A142" s="51"/>
      <c r="B142" s="52"/>
      <c r="C142" s="2" t="s">
        <v>8</v>
      </c>
      <c r="D142" s="27">
        <v>8</v>
      </c>
      <c r="E142" s="28">
        <v>0.90249999999999997</v>
      </c>
      <c r="F142" s="29">
        <v>0.36905199999999999</v>
      </c>
      <c r="G142" s="29">
        <v>0.36952099999999999</v>
      </c>
      <c r="H142" s="28">
        <v>40.892188365650966</v>
      </c>
      <c r="I142" s="28">
        <v>40.94415512465374</v>
      </c>
      <c r="J142" s="30">
        <v>1</v>
      </c>
      <c r="K142" s="17">
        <v>0.2</v>
      </c>
      <c r="L142" s="18">
        <v>2.3472E-2</v>
      </c>
      <c r="M142" s="18">
        <v>2.3588999999999999E-2</v>
      </c>
      <c r="N142" s="17">
        <v>11.736000000000001</v>
      </c>
      <c r="O142" s="17">
        <v>11.794499999999999</v>
      </c>
    </row>
    <row r="143" spans="1:18" x14ac:dyDescent="0.25">
      <c r="A143" s="51"/>
      <c r="B143" s="52"/>
      <c r="C143" s="2" t="s">
        <v>9</v>
      </c>
      <c r="D143" s="27">
        <v>78</v>
      </c>
      <c r="E143" s="28">
        <v>12.971</v>
      </c>
      <c r="F143" s="29">
        <v>4.1662714100000002</v>
      </c>
      <c r="G143" s="29">
        <v>4.9379935599999998</v>
      </c>
      <c r="H143" s="28">
        <v>32.119893685914732</v>
      </c>
      <c r="I143" s="28">
        <v>38.069490093285019</v>
      </c>
      <c r="J143" s="31">
        <v>29</v>
      </c>
      <c r="K143" s="32">
        <v>423.95400000000001</v>
      </c>
      <c r="L143" s="18">
        <v>0.7179332100000001</v>
      </c>
      <c r="M143" s="18">
        <v>1.3829957100000001</v>
      </c>
      <c r="N143" s="17">
        <v>0.16934224231874215</v>
      </c>
      <c r="O143" s="17">
        <v>0.32621362459134723</v>
      </c>
    </row>
    <row r="144" spans="1:18" x14ac:dyDescent="0.25">
      <c r="A144" s="51"/>
      <c r="B144" s="52"/>
      <c r="C144" s="2" t="s">
        <v>10</v>
      </c>
      <c r="D144" s="16"/>
      <c r="E144" s="17"/>
      <c r="F144" s="18"/>
      <c r="G144" s="18"/>
      <c r="H144" s="18"/>
      <c r="I144" s="18"/>
      <c r="J144" s="23"/>
      <c r="K144" s="21"/>
      <c r="L144" s="22"/>
      <c r="M144" s="22"/>
      <c r="N144" s="18"/>
      <c r="O144" s="18"/>
    </row>
    <row r="145" spans="1:18" x14ac:dyDescent="0.25">
      <c r="A145" s="51"/>
      <c r="B145" s="52"/>
      <c r="C145" s="2" t="s">
        <v>11</v>
      </c>
      <c r="D145" s="20">
        <f>SUM(D140:D144)</f>
        <v>119</v>
      </c>
      <c r="E145" s="21">
        <f>SUM(E140:E144)</f>
        <v>37.994799999999998</v>
      </c>
      <c r="F145" s="22">
        <f>SUM(F140:F144)</f>
        <v>53.140537990000006</v>
      </c>
      <c r="G145" s="22">
        <f>SUM(G140:G144)</f>
        <v>53.922949140000007</v>
      </c>
      <c r="H145" s="20"/>
      <c r="I145" s="20"/>
      <c r="J145" s="20">
        <v>36</v>
      </c>
      <c r="K145" s="21">
        <v>550.53099999999995</v>
      </c>
      <c r="L145" s="22">
        <v>1.0777980600000001</v>
      </c>
      <c r="M145" s="22">
        <v>2.0830954300000002</v>
      </c>
      <c r="N145" s="20"/>
      <c r="O145" s="20"/>
    </row>
    <row r="146" spans="1:18" x14ac:dyDescent="0.25">
      <c r="A146" s="51">
        <v>24</v>
      </c>
      <c r="B146" s="52" t="s">
        <v>37</v>
      </c>
      <c r="C146" s="2" t="s">
        <v>6</v>
      </c>
      <c r="D146" s="16">
        <v>24</v>
      </c>
      <c r="E146" s="17">
        <v>14.344099999999999</v>
      </c>
      <c r="F146" s="18">
        <v>5.0909690000000003</v>
      </c>
      <c r="G146" s="18">
        <v>5.0972827399999998</v>
      </c>
      <c r="H146" s="17">
        <v>35.491728306411694</v>
      </c>
      <c r="I146" s="17">
        <v>35.535744591853096</v>
      </c>
      <c r="J146" s="19">
        <v>1</v>
      </c>
      <c r="K146" s="17">
        <v>4.2500000000000003E-2</v>
      </c>
      <c r="L146" s="18">
        <v>8.1028799999999998E-3</v>
      </c>
      <c r="M146" s="18">
        <v>8.1028799999999998E-3</v>
      </c>
      <c r="N146" s="17">
        <v>19.0656</v>
      </c>
      <c r="O146" s="17">
        <v>19.0656</v>
      </c>
    </row>
    <row r="147" spans="1:18" x14ac:dyDescent="0.25">
      <c r="A147" s="51"/>
      <c r="B147" s="52"/>
      <c r="C147" s="2" t="s">
        <v>7</v>
      </c>
      <c r="D147" s="16">
        <v>34</v>
      </c>
      <c r="E147" s="17">
        <v>5.7354000000000003</v>
      </c>
      <c r="F147" s="18">
        <v>1.89240988</v>
      </c>
      <c r="G147" s="18">
        <v>1.95880488</v>
      </c>
      <c r="H147" s="17">
        <v>32.995255431181782</v>
      </c>
      <c r="I147" s="17">
        <v>34.1528904697144</v>
      </c>
      <c r="J147" s="19">
        <v>13</v>
      </c>
      <c r="K147" s="17">
        <v>6.1490999999999998</v>
      </c>
      <c r="L147" s="18">
        <v>0.35786620999999996</v>
      </c>
      <c r="M147" s="18">
        <v>0.55938922000000013</v>
      </c>
      <c r="N147" s="17">
        <v>5.8198144443902358</v>
      </c>
      <c r="O147" s="17">
        <v>9.097090956400125</v>
      </c>
    </row>
    <row r="148" spans="1:18" x14ac:dyDescent="0.25">
      <c r="A148" s="51"/>
      <c r="B148" s="52"/>
      <c r="C148" s="2" t="s">
        <v>8</v>
      </c>
      <c r="D148" s="16">
        <v>8</v>
      </c>
      <c r="E148" s="17">
        <v>5.6287000000000003</v>
      </c>
      <c r="F148" s="18">
        <v>0.67706299999999997</v>
      </c>
      <c r="G148" s="18">
        <v>0.67778230000000006</v>
      </c>
      <c r="H148" s="17">
        <v>12.028763302361114</v>
      </c>
      <c r="I148" s="17">
        <v>12.041542452075969</v>
      </c>
      <c r="J148" s="19">
        <v>2</v>
      </c>
      <c r="K148" s="17">
        <v>0.90329999999999999</v>
      </c>
      <c r="L148" s="18">
        <v>0.12202677000000001</v>
      </c>
      <c r="M148" s="18">
        <v>0.12344824</v>
      </c>
      <c r="N148" s="17">
        <v>13.508997010959815</v>
      </c>
      <c r="O148" s="17">
        <v>13.666361120336544</v>
      </c>
    </row>
    <row r="149" spans="1:18" x14ac:dyDescent="0.25">
      <c r="A149" s="51"/>
      <c r="B149" s="52"/>
      <c r="C149" s="2" t="s">
        <v>9</v>
      </c>
      <c r="D149" s="16">
        <v>7</v>
      </c>
      <c r="E149" s="17">
        <v>0.36220000000000002</v>
      </c>
      <c r="F149" s="18">
        <v>0.20016955</v>
      </c>
      <c r="G149" s="18">
        <v>0.20016955</v>
      </c>
      <c r="H149" s="17">
        <v>55.264922694643843</v>
      </c>
      <c r="I149" s="17">
        <v>55.264922694643843</v>
      </c>
      <c r="J149" s="19"/>
      <c r="K149" s="17"/>
      <c r="L149" s="18"/>
      <c r="M149" s="18"/>
      <c r="N149" s="17"/>
      <c r="O149" s="33"/>
    </row>
    <row r="150" spans="1:18" x14ac:dyDescent="0.25">
      <c r="A150" s="51"/>
      <c r="B150" s="52"/>
      <c r="C150" s="2" t="s">
        <v>10</v>
      </c>
      <c r="D150" s="16">
        <v>3</v>
      </c>
      <c r="E150" s="17">
        <v>14.583</v>
      </c>
      <c r="F150" s="18">
        <v>1.5794737299999999</v>
      </c>
      <c r="G150" s="18">
        <v>1.53</v>
      </c>
      <c r="H150" s="17">
        <v>3.3527498100182975</v>
      </c>
      <c r="I150" s="17">
        <v>3.3548527270334412</v>
      </c>
      <c r="J150" s="19">
        <v>141</v>
      </c>
      <c r="K150" s="17">
        <v>4524.2</v>
      </c>
      <c r="L150" s="18">
        <v>5.1464588099999968</v>
      </c>
      <c r="M150" s="18">
        <v>7.0490000000000004</v>
      </c>
      <c r="N150" s="17">
        <v>0.11457789102547926</v>
      </c>
      <c r="O150" s="17">
        <v>0.15580476813036262</v>
      </c>
    </row>
    <row r="151" spans="1:18" x14ac:dyDescent="0.25">
      <c r="A151" s="51"/>
      <c r="B151" s="52"/>
      <c r="C151" s="2" t="s">
        <v>11</v>
      </c>
      <c r="D151" s="20">
        <f>SUM(D146:D150)</f>
        <v>76</v>
      </c>
      <c r="E151" s="21">
        <f>SUM(E146:E150)</f>
        <v>40.653399999999998</v>
      </c>
      <c r="F151" s="22">
        <v>9.4400851600000006</v>
      </c>
      <c r="G151" s="22">
        <f>SUM(G146:G150)</f>
        <v>9.4640394699999995</v>
      </c>
      <c r="H151" s="20"/>
      <c r="I151" s="20"/>
      <c r="J151" s="20">
        <v>157</v>
      </c>
      <c r="K151" s="21">
        <f>SUM(K146:K150)</f>
        <v>4531.2948999999999</v>
      </c>
      <c r="L151" s="22">
        <v>5.6344546699999958</v>
      </c>
      <c r="M151" s="22">
        <f>SUM(M146:M150)</f>
        <v>7.7399403400000004</v>
      </c>
      <c r="N151" s="20"/>
      <c r="O151" s="20"/>
    </row>
    <row r="152" spans="1:18" x14ac:dyDescent="0.25">
      <c r="A152" s="51">
        <v>25</v>
      </c>
      <c r="B152" s="52" t="s">
        <v>38</v>
      </c>
      <c r="C152" s="2" t="s">
        <v>6</v>
      </c>
      <c r="D152" s="16">
        <v>18</v>
      </c>
      <c r="E152" s="17">
        <v>6.5232999999999999</v>
      </c>
      <c r="F152" s="18">
        <v>200.47055900000001</v>
      </c>
      <c r="G152" s="18">
        <v>200.47055900000001</v>
      </c>
      <c r="H152" s="16">
        <v>3073.1463982953414</v>
      </c>
      <c r="I152" s="16">
        <v>3073.1463982953414</v>
      </c>
      <c r="J152" s="17"/>
      <c r="K152" s="17"/>
      <c r="L152" s="17"/>
      <c r="M152" s="17"/>
      <c r="N152" s="17"/>
      <c r="O152" s="17"/>
    </row>
    <row r="153" spans="1:18" x14ac:dyDescent="0.25">
      <c r="A153" s="51"/>
      <c r="B153" s="52"/>
      <c r="C153" s="2" t="s">
        <v>7</v>
      </c>
      <c r="D153" s="16"/>
      <c r="E153" s="17"/>
      <c r="F153" s="17"/>
      <c r="G153" s="17"/>
      <c r="H153" s="25"/>
      <c r="I153" s="17"/>
      <c r="J153" s="17"/>
      <c r="K153" s="17"/>
      <c r="L153" s="17"/>
      <c r="M153" s="17"/>
      <c r="N153" s="17"/>
      <c r="O153" s="17"/>
      <c r="Q153" s="9"/>
      <c r="R153" s="12"/>
    </row>
    <row r="154" spans="1:18" x14ac:dyDescent="0.25">
      <c r="A154" s="51"/>
      <c r="B154" s="52"/>
      <c r="C154" s="2" t="s">
        <v>8</v>
      </c>
      <c r="D154" s="16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Q154" s="9"/>
      <c r="R154" s="12"/>
    </row>
    <row r="155" spans="1:18" x14ac:dyDescent="0.25">
      <c r="A155" s="51"/>
      <c r="B155" s="52"/>
      <c r="C155" s="2" t="s">
        <v>9</v>
      </c>
      <c r="D155" s="16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Q155" s="9"/>
      <c r="R155" s="12"/>
    </row>
    <row r="156" spans="1:18" x14ac:dyDescent="0.25">
      <c r="A156" s="51"/>
      <c r="B156" s="52"/>
      <c r="C156" s="2" t="s">
        <v>10</v>
      </c>
      <c r="D156" s="16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Q156" s="9"/>
      <c r="R156" s="12"/>
    </row>
    <row r="157" spans="1:18" x14ac:dyDescent="0.25">
      <c r="A157" s="51"/>
      <c r="B157" s="52"/>
      <c r="C157" s="2" t="s">
        <v>11</v>
      </c>
      <c r="D157" s="20">
        <v>18</v>
      </c>
      <c r="E157" s="21">
        <v>6.5232999999999999</v>
      </c>
      <c r="F157" s="22">
        <v>200.47055900000001</v>
      </c>
      <c r="G157" s="22">
        <v>200.47055900000001</v>
      </c>
      <c r="H157" s="20"/>
      <c r="I157" s="20"/>
      <c r="J157" s="20"/>
      <c r="K157" s="20"/>
      <c r="L157" s="20"/>
      <c r="M157" s="20"/>
      <c r="N157" s="17"/>
      <c r="O157" s="17"/>
      <c r="Q157" s="9"/>
      <c r="R157" s="12"/>
    </row>
    <row r="158" spans="1:18" x14ac:dyDescent="0.25">
      <c r="A158" s="51"/>
      <c r="B158" s="52" t="s">
        <v>13</v>
      </c>
      <c r="C158" s="2" t="s">
        <v>6</v>
      </c>
      <c r="D158" s="20">
        <f t="shared" ref="D158:G159" si="25">SUM(D164,D152,D146,D140,D134,D128,D122,D116,D110,D104,D98,D92,D86,D80,D74,D68,D62,D56,D50,D44,D38,D32,D26,D20,D14,D8)</f>
        <v>817</v>
      </c>
      <c r="E158" s="21">
        <f t="shared" si="25"/>
        <v>241.46857199999997</v>
      </c>
      <c r="F158" s="22">
        <f t="shared" si="25"/>
        <v>592.98228279</v>
      </c>
      <c r="G158" s="22">
        <f t="shared" si="25"/>
        <v>607.84552446999999</v>
      </c>
      <c r="H158" s="20"/>
      <c r="I158" s="20"/>
      <c r="J158" s="20">
        <f t="shared" ref="J158:M159" si="26">SUM(J164,J152,J146,J140,J134,J128,J122,J116,J110,J104,J98,J92,J86,J80,J74,J68,J62,J56,J50,J44,J38,J32,J26,J20,J14,J8)</f>
        <v>173</v>
      </c>
      <c r="K158" s="21">
        <f t="shared" si="26"/>
        <v>99.310900000000004</v>
      </c>
      <c r="L158" s="22">
        <f t="shared" si="26"/>
        <v>10.318529550000001</v>
      </c>
      <c r="M158" s="22">
        <f t="shared" si="26"/>
        <v>15.47503382</v>
      </c>
      <c r="N158" s="20"/>
      <c r="O158" s="20"/>
      <c r="Q158" s="9"/>
      <c r="R158" s="12"/>
    </row>
    <row r="159" spans="1:18" x14ac:dyDescent="0.25">
      <c r="A159" s="51"/>
      <c r="B159" s="52"/>
      <c r="C159" s="2" t="s">
        <v>7</v>
      </c>
      <c r="D159" s="20">
        <f t="shared" si="25"/>
        <v>634</v>
      </c>
      <c r="E159" s="21">
        <f t="shared" si="25"/>
        <v>178.32510000000002</v>
      </c>
      <c r="F159" s="22">
        <f t="shared" si="25"/>
        <v>118.06809093</v>
      </c>
      <c r="G159" s="22">
        <f t="shared" si="25"/>
        <v>126.70095020499998</v>
      </c>
      <c r="H159" s="20"/>
      <c r="I159" s="20"/>
      <c r="J159" s="20">
        <f t="shared" si="26"/>
        <v>106</v>
      </c>
      <c r="K159" s="21">
        <f t="shared" si="26"/>
        <v>266.65999999999997</v>
      </c>
      <c r="L159" s="22">
        <f t="shared" si="26"/>
        <v>2.4444719900000003</v>
      </c>
      <c r="M159" s="22">
        <f t="shared" si="26"/>
        <v>5.8208062000000007</v>
      </c>
      <c r="N159" s="20"/>
      <c r="O159" s="20"/>
      <c r="Q159" s="9"/>
      <c r="R159" s="12"/>
    </row>
    <row r="160" spans="1:18" x14ac:dyDescent="0.25">
      <c r="A160" s="51"/>
      <c r="B160" s="52"/>
      <c r="C160" s="2" t="s">
        <v>8</v>
      </c>
      <c r="D160" s="20">
        <f>SUM(F166,D154,D148,D142,D136,D130,D124,D118,D112,D106,D100,D94,D88,D82,D76,D70,D64,D58,D52,D46,D40,D34,D28,D22,D16,D10)</f>
        <v>392</v>
      </c>
      <c r="E160" s="21">
        <f>SUM(G166,E154,E148,E142,E136,E130,E124,E118,E112,E106,E100,E94,E88,E82,E76,E70,E64,E58,E52,E46,E40,E34,E28,E22,E16,E10)</f>
        <v>103.80322945000002</v>
      </c>
      <c r="F160" s="22">
        <f>SUM(H166,F154,F148,F142,F136,F130,F124,F118,F112,F106,F100,F94,F88,F82,F76,F70,F64,F58,F52,F46,F40,F34,F28,F22,F16,F10)</f>
        <v>66.897966650000015</v>
      </c>
      <c r="G160" s="22">
        <f>SUM(I166,G154,G148,G142,G136,G130,G124,G118,G112,G106,G100,G94,G88,G82,G76,G70,G64,G58,G52,G46,G40,G34,G28,G22,G16,G10)</f>
        <v>67.828577960000004</v>
      </c>
      <c r="H160" s="20"/>
      <c r="I160" s="20"/>
      <c r="J160" s="20">
        <f>SUM(L166,J154,J148,J142,J136,J130,J124,J118,J112,J106,J100,J94,J88,J82,J76,J70,J64,J58,J52,J46,J40,J34,J28,J22,J16,J10)</f>
        <v>80</v>
      </c>
      <c r="K160" s="21">
        <f>SUM(M166,K154,K148,K142,K136,K130,K124,K118,K112,K106,K100,K94,K88,K82,K76,K70,K64,K58,K52,K46,K40,K34,K28,K22,K16,K10)</f>
        <v>582.15410000000008</v>
      </c>
      <c r="L160" s="22">
        <f>SUM(N166,L154,L148,L142,L136,L130,L124,L118,L112,L106,L100,L94,L88,L82,L76,L70,L64,L58,L52,L46,L40,L34,L28,L22,L16,L10)</f>
        <v>3.0298458600000004</v>
      </c>
      <c r="M160" s="22">
        <f>SUM(O166,M154,M148,M142,M136,M130,M124,M118,M112,M106,M100,M94,M88,M82,M76,M70,M64,M58,M52,M46,M40,M34,M28,M22,M16,M10)</f>
        <v>4.3404672399999997</v>
      </c>
      <c r="N160" s="20"/>
      <c r="O160" s="20"/>
      <c r="Q160" s="9"/>
      <c r="R160" s="12"/>
    </row>
    <row r="161" spans="1:20" x14ac:dyDescent="0.25">
      <c r="A161" s="51"/>
      <c r="B161" s="52"/>
      <c r="C161" s="2" t="s">
        <v>9</v>
      </c>
      <c r="D161" s="20">
        <f>SUM(D165,D155,D149,D143,D137,D131,D125,D119,D113,D107,D101,D95,D89,D83,D77,D71,D65,D59,D53,D47,D41,D35,D29,D23,D17,D11)</f>
        <v>769</v>
      </c>
      <c r="E161" s="21">
        <f>SUM(E165,E155,E149,E143,E137,E131,E125,E119,E113,E107,E101,E95,E89,E83,E77,E71,E65,E59,E53,E47,E41,E35,E29,E23,E17,E11)</f>
        <v>342.81100000000009</v>
      </c>
      <c r="F161" s="22">
        <f>SUM(F165,F155,F149,F143,F137,F131,F125,F119,F113,F107,F101,F95,F89,F83,F77,F71,F65,F59,F53,F47,F41,F35,F29,F23,F17,F11)</f>
        <v>170.15755616999996</v>
      </c>
      <c r="G161" s="22">
        <f>SUM(G165,G155,G149,G143,G137,G131,G125,G119,G113,G107,G101,G95,G89,G83,G77,G71,G65,G59,G53,G47,G41,G35,G29,G23,G17,G11)</f>
        <v>178.00068052999998</v>
      </c>
      <c r="H161" s="20"/>
      <c r="I161" s="20"/>
      <c r="J161" s="20">
        <f>SUM(J165,J155,J149,J143,J137,J131,J125,J119,J113,J107,J101,J95,J89,J83,J77,J71,J65,J59,J53,J47,J41,J35,J29,J23,J17,J11)</f>
        <v>617</v>
      </c>
      <c r="K161" s="21">
        <f>SUM(K165,K155,K149,K143,K137,K131,K125,K119,K113,K107,K101,K95,K89,K83,K77,K71,K65,K59,K53,K47,K41,K35,K29,K23,K17,K11)</f>
        <v>11287.680999999999</v>
      </c>
      <c r="L161" s="22">
        <f>SUM(L165,L155,L149,L143,L137,L131,L125,L119,L113,L107,L101,L95,L89,L83,L77,L71,L65,L59,L53,L47,L41,L35,L29,L23,L17,L11)</f>
        <v>19.745289590000002</v>
      </c>
      <c r="M161" s="22">
        <f>SUM(M165,M155,M149,M143,M137,M131,M125,M119,M113,M107,M101,M95,M89,M83,M77,M71,M65,M59,M53,M47,M41,M35,M29,M23,M17,M11)</f>
        <v>31.346190290000003</v>
      </c>
      <c r="N161" s="20"/>
      <c r="O161" s="20"/>
      <c r="Q161" s="9"/>
      <c r="R161" s="12"/>
    </row>
    <row r="162" spans="1:20" x14ac:dyDescent="0.25">
      <c r="A162" s="51"/>
      <c r="B162" s="52"/>
      <c r="C162" s="2" t="s">
        <v>10</v>
      </c>
      <c r="D162" s="20">
        <f>SUM(D165,D156,D150,D144,D138,D132,D126,D120,D114,D107,D102,D96,D90,D84,D78,D72,D66,D60,D54,D48,D42,D36,D30,D24,D18,D12)</f>
        <v>50</v>
      </c>
      <c r="E162" s="21">
        <f>SUM(E165,E156,E150,E144,E138,E132,E126,E120,E114,E107,E102,E96,E90,E84,E78,E72,E66,E60,E54,E48,E42,E36,E30,E24,E18,E12)</f>
        <v>87.204200000000014</v>
      </c>
      <c r="F162" s="22">
        <f>SUM(F165,F156,F150,F144,F138,F132,F126,F120,F114,F107,F102,F96,F90,F84,F78,F72,F66,F60,F54,F48,F42,F36,F30,F24,F18,F12)</f>
        <v>23.39356085</v>
      </c>
      <c r="G162" s="22">
        <f>SUM(G165,G156,G150,G144,G138,G132,G126,G120,G114,G107,G102,G96,G90,G84,G78,G72,G66,G60,G54,G48,G42,G36,G30,G24,G18,G12)</f>
        <v>23.879053599999999</v>
      </c>
      <c r="H162" s="20"/>
      <c r="I162" s="20"/>
      <c r="J162" s="20">
        <f>SUM(J165,J156,J150,J144,J138,J132,J126,J120,J114,J107,J102,J96,J90,J84,J78,J72,J66,J60,J54,J48,J42,J36,J30,J24,J18,J12)</f>
        <v>1474</v>
      </c>
      <c r="K162" s="21">
        <f>SUM(K165,K156,K150,K144,K138,K132,K126,K120,K114,K107,K102,K96,K90,K84,K78,K72,K66,K60,K54,K48,K42,K36,K30,K24,K18,K12)</f>
        <v>27511.050300000003</v>
      </c>
      <c r="L162" s="22">
        <f>SUM(L165,L156,L150,L144,L138,L132,L126,L120,L114,L107,L102,L96,L90,L84,L78,L72,L66,L60,L54,L48,L42,L36,L30,L24,L18,L12)</f>
        <v>59.700243290800003</v>
      </c>
      <c r="M162" s="22">
        <f>SUM(M165,M156,M150,M144,M138,M132,M126,M120,M114,M107,M102,M96,M90,M84,M78,M72,M66,M60,M54,M48,M42,M36,M30,M24,M18,M12)</f>
        <v>88.447153952600004</v>
      </c>
      <c r="N162" s="20"/>
      <c r="O162" s="20"/>
      <c r="Q162" s="9"/>
      <c r="R162" s="12"/>
    </row>
    <row r="163" spans="1:20" x14ac:dyDescent="0.25">
      <c r="A163" s="51"/>
      <c r="B163" s="52"/>
      <c r="C163" s="2" t="s">
        <v>11</v>
      </c>
      <c r="D163" s="20">
        <f>SUM(D165,D157,D151,D145,D139,D133,D127,D121,D115,D109,D103,D97,D91,D85,D79,D73,D67,D61,D55,D49,D43,D37,D31,D25,D19,D13)</f>
        <v>2659</v>
      </c>
      <c r="E163" s="21">
        <f>SUM(E165,E157,E151,E145,E139,E133,E127,E121,E115,E109,E103,E97,E91,E85,E79,E73,E67,E61,E55,E49,E43,E37,E31,E25,E19,E13)</f>
        <v>952.90080145000013</v>
      </c>
      <c r="F163" s="22">
        <f>SUM(F165,F157,F151,F145,F139,F133,F127,F121,F115,F109,F103,F97,F91,F85,F79,F73,F67,F61,F55,F49,F43,F37,F31,F25,F19,F13)</f>
        <v>970.5982954599998</v>
      </c>
      <c r="G163" s="22">
        <f>SUM(G165,G157,G151,G145,G139,G133,G127,G121,G115,G109,G103,G97,G91,G85,G79,G73,G67,G61,G55,G49,G43,G37,G31,G25,G19,G13)</f>
        <v>1003.353624835</v>
      </c>
      <c r="H163" s="20"/>
      <c r="I163" s="20"/>
      <c r="J163" s="20">
        <f>SUM(J165,J157,J151,J145,J139,J133,J127,J121,J115,J109,J103,J97,J91,J85,J79,J73,J67,J61,J55,J49,J43,J37,J31,J25,J19,J13)</f>
        <v>2659</v>
      </c>
      <c r="K163" s="21">
        <f>SUM(K165,K157,K151,K145,K139,K133,K127,K121,K115,K109,K103,K97,K91,K85,K79,K73,K67,K61,K55,K49,K43,K37,K31,K25,K19,K13)</f>
        <v>44054.400999999991</v>
      </c>
      <c r="L163" s="22">
        <f>SUM(L165,L157,L151,L145,L139,L133,L127,L121,L115,L109,L103,L97,L91,L85,L79,L73,L67,L61,L55,L49,L43,L37,L31,L25,L19,L13)</f>
        <v>92.788896979200004</v>
      </c>
      <c r="M163" s="22">
        <f>SUM(M165,M157,M151,M145,M139,M133,M127,M121,M115,M109,M103,M97,M91,M85,M79,M73,M67,M61,M55,M49,M43,M37,M31,M25,M19,M13)</f>
        <v>154.06619814259997</v>
      </c>
      <c r="N163" s="20"/>
      <c r="O163" s="20"/>
      <c r="Q163" s="9"/>
      <c r="R163" s="12"/>
    </row>
    <row r="164" spans="1:20" x14ac:dyDescent="0.25">
      <c r="A164" s="35"/>
      <c r="B164" s="36"/>
      <c r="C164" s="37"/>
      <c r="D164" s="38"/>
      <c r="E164" s="39"/>
      <c r="F164" s="40"/>
      <c r="G164" s="40"/>
      <c r="H164" s="39"/>
      <c r="I164" s="38"/>
      <c r="J164" s="38"/>
      <c r="K164" s="39"/>
      <c r="L164" s="40"/>
      <c r="M164" s="40"/>
      <c r="N164" s="41"/>
      <c r="O164" s="41"/>
      <c r="Q164" s="10"/>
      <c r="R164" s="12"/>
      <c r="S164" s="12"/>
      <c r="T164" s="12"/>
    </row>
    <row r="165" spans="1:20" x14ac:dyDescent="0.25">
      <c r="A165" s="35"/>
      <c r="B165" s="36"/>
      <c r="C165" s="37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1"/>
      <c r="O165" s="41"/>
      <c r="Q165" s="9"/>
      <c r="R165" s="12"/>
    </row>
    <row r="166" spans="1:20" x14ac:dyDescent="0.25"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20" x14ac:dyDescent="0.25">
      <c r="D167" s="13"/>
      <c r="E167" s="14"/>
      <c r="F167" s="15"/>
      <c r="G167" s="15"/>
      <c r="J167" s="10"/>
      <c r="K167" s="11"/>
      <c r="L167" s="11"/>
      <c r="M167" s="11"/>
      <c r="Q167" s="12"/>
    </row>
    <row r="168" spans="1:20" x14ac:dyDescent="0.25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Q168" s="9"/>
    </row>
    <row r="169" spans="1:20" ht="15.75" x14ac:dyDescent="0.25">
      <c r="D169" s="43"/>
      <c r="E169" s="45"/>
      <c r="F169" s="46"/>
      <c r="G169" s="46"/>
      <c r="H169" s="34"/>
      <c r="I169" s="34"/>
      <c r="J169" s="43"/>
      <c r="K169" s="47"/>
      <c r="L169" s="48"/>
      <c r="M169" s="48"/>
    </row>
    <row r="170" spans="1:20" ht="15.75" x14ac:dyDescent="0.25">
      <c r="D170" s="43"/>
      <c r="E170" s="45"/>
      <c r="F170" s="46"/>
      <c r="G170" s="46"/>
      <c r="H170" s="10"/>
      <c r="I170" s="10"/>
      <c r="J170" s="43"/>
      <c r="K170" s="47"/>
      <c r="L170" s="48"/>
      <c r="M170" s="48"/>
    </row>
    <row r="171" spans="1:20" ht="15.75" x14ac:dyDescent="0.25">
      <c r="D171" s="44"/>
      <c r="E171" s="45"/>
      <c r="F171" s="46"/>
      <c r="G171" s="46"/>
      <c r="J171" s="44"/>
      <c r="K171" s="47"/>
      <c r="L171" s="48"/>
      <c r="M171" s="48"/>
    </row>
    <row r="172" spans="1:20" ht="15.75" x14ac:dyDescent="0.25">
      <c r="D172" s="43"/>
      <c r="E172" s="45"/>
      <c r="F172" s="46"/>
      <c r="G172" s="46"/>
      <c r="J172" s="43"/>
      <c r="K172" s="47"/>
      <c r="L172" s="48"/>
      <c r="M172" s="48"/>
    </row>
    <row r="173" spans="1:20" ht="15.75" x14ac:dyDescent="0.25">
      <c r="D173" s="44"/>
      <c r="E173" s="45"/>
      <c r="F173" s="46"/>
      <c r="G173" s="46"/>
      <c r="J173" s="44"/>
      <c r="K173" s="47"/>
      <c r="L173" s="48"/>
      <c r="M173" s="48"/>
    </row>
    <row r="174" spans="1:20" ht="15.75" x14ac:dyDescent="0.25">
      <c r="D174" s="44"/>
      <c r="E174" s="45"/>
      <c r="F174" s="46"/>
      <c r="G174" s="46"/>
      <c r="J174" s="44"/>
      <c r="K174" s="47"/>
      <c r="L174" s="48"/>
      <c r="M174" s="48"/>
    </row>
    <row r="177" spans="4:13" x14ac:dyDescent="0.25">
      <c r="D177" s="10"/>
      <c r="E177" s="9"/>
      <c r="F177" s="12"/>
      <c r="G177" s="12"/>
      <c r="H177" s="10"/>
      <c r="I177" s="10"/>
      <c r="J177" s="10"/>
      <c r="K177" s="9"/>
      <c r="L177" s="12"/>
      <c r="M177" s="12"/>
    </row>
  </sheetData>
  <mergeCells count="59">
    <mergeCell ref="B3:O3"/>
    <mergeCell ref="J4:O4"/>
    <mergeCell ref="J5:O5"/>
    <mergeCell ref="A38:A43"/>
    <mergeCell ref="A44:A49"/>
    <mergeCell ref="B38:B43"/>
    <mergeCell ref="B44:B49"/>
    <mergeCell ref="A20:A25"/>
    <mergeCell ref="B20:B25"/>
    <mergeCell ref="A26:A31"/>
    <mergeCell ref="B26:B31"/>
    <mergeCell ref="A32:A37"/>
    <mergeCell ref="B32:B37"/>
    <mergeCell ref="B14:B19"/>
    <mergeCell ref="A4:A6"/>
    <mergeCell ref="A8:A13"/>
    <mergeCell ref="A14:A19"/>
    <mergeCell ref="D4:I4"/>
    <mergeCell ref="B8:B13"/>
    <mergeCell ref="D5:I5"/>
    <mergeCell ref="B4:C6"/>
    <mergeCell ref="A50:A55"/>
    <mergeCell ref="B50:B55"/>
    <mergeCell ref="A56:A61"/>
    <mergeCell ref="B56:B61"/>
    <mergeCell ref="A62:A67"/>
    <mergeCell ref="B62:B67"/>
    <mergeCell ref="A68:A73"/>
    <mergeCell ref="B68:B73"/>
    <mergeCell ref="A74:A79"/>
    <mergeCell ref="B74:B79"/>
    <mergeCell ref="A80:A85"/>
    <mergeCell ref="B80:B85"/>
    <mergeCell ref="A86:A91"/>
    <mergeCell ref="B86:B91"/>
    <mergeCell ref="A92:A97"/>
    <mergeCell ref="B92:B97"/>
    <mergeCell ref="A98:A103"/>
    <mergeCell ref="B98:B103"/>
    <mergeCell ref="A104:A109"/>
    <mergeCell ref="B104:B109"/>
    <mergeCell ref="A110:A115"/>
    <mergeCell ref="B110:B115"/>
    <mergeCell ref="A116:A121"/>
    <mergeCell ref="B116:B121"/>
    <mergeCell ref="A122:A127"/>
    <mergeCell ref="B122:B127"/>
    <mergeCell ref="A128:A133"/>
    <mergeCell ref="B128:B133"/>
    <mergeCell ref="A134:A139"/>
    <mergeCell ref="B134:B139"/>
    <mergeCell ref="A158:A163"/>
    <mergeCell ref="B158:B163"/>
    <mergeCell ref="A140:A145"/>
    <mergeCell ref="B140:B145"/>
    <mergeCell ref="A146:A151"/>
    <mergeCell ref="B146:B151"/>
    <mergeCell ref="A152:A157"/>
    <mergeCell ref="B152:B15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1" orientation="landscape" r:id="rId1"/>
  <rowBreaks count="3" manualBreakCount="3">
    <brk id="37" max="14" man="1"/>
    <brk id="79" max="14" man="1"/>
    <brk id="121" max="14" man="1"/>
  </rowBreaks>
  <ignoredErrors>
    <ignoredError sqref="D67:G67 J67:M67 D43:G43 J43:M43 J55:M55 G151 D151:E151 K151:M151 D25:G25 D61:G61 D55 E55:G55 D109:G109 J109:M109 J127:M127 D127:G127 D97 E97:G97 J97 K97:M97 D145:G145 D13:G13 J13:M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3:Q160"/>
  <sheetViews>
    <sheetView zoomScale="80" zoomScaleNormal="80" workbookViewId="0">
      <selection activeCell="E160" sqref="E160:Q160"/>
    </sheetView>
  </sheetViews>
  <sheetFormatPr defaultRowHeight="15" x14ac:dyDescent="0.25"/>
  <sheetData>
    <row r="3" spans="2:17" x14ac:dyDescent="0.25"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</row>
    <row r="4" spans="2:17" x14ac:dyDescent="0.25">
      <c r="B4">
        <v>1</v>
      </c>
      <c r="C4" t="s">
        <v>5</v>
      </c>
      <c r="D4" t="s">
        <v>6</v>
      </c>
      <c r="E4">
        <v>42</v>
      </c>
      <c r="F4">
        <v>10.458500000000001</v>
      </c>
      <c r="G4">
        <v>19.19662984</v>
      </c>
      <c r="H4">
        <v>19.196629340000001</v>
      </c>
      <c r="I4">
        <v>183.5505076253765</v>
      </c>
      <c r="J4">
        <v>183.55050284457619</v>
      </c>
      <c r="K4">
        <v>4</v>
      </c>
      <c r="L4">
        <v>0.87350000000000005</v>
      </c>
      <c r="M4">
        <v>0.34371000000000002</v>
      </c>
      <c r="N4">
        <v>0.34371000000000002</v>
      </c>
      <c r="O4">
        <v>39.348597595878651</v>
      </c>
      <c r="P4">
        <v>39.348597595878651</v>
      </c>
      <c r="Q4">
        <v>1</v>
      </c>
    </row>
    <row r="5" spans="2:17" hidden="1" x14ac:dyDescent="0.25">
      <c r="D5" t="s">
        <v>7</v>
      </c>
      <c r="E5">
        <v>6</v>
      </c>
      <c r="F5">
        <v>3.9878999999999998</v>
      </c>
      <c r="G5">
        <v>2.0831750000000002</v>
      </c>
      <c r="H5">
        <v>2.3894380000000002</v>
      </c>
      <c r="I5">
        <v>52.237393114170366</v>
      </c>
      <c r="J5">
        <v>59.917199528573938</v>
      </c>
      <c r="K5">
        <v>4</v>
      </c>
      <c r="L5">
        <v>0.49809999999999999</v>
      </c>
      <c r="M5">
        <v>0.48966799999999999</v>
      </c>
      <c r="N5">
        <v>0.48966799999999999</v>
      </c>
      <c r="O5">
        <v>98.307167235494887</v>
      </c>
      <c r="P5">
        <v>98.307167235494887</v>
      </c>
      <c r="Q5">
        <v>1</v>
      </c>
    </row>
    <row r="6" spans="2:17" hidden="1" x14ac:dyDescent="0.25">
      <c r="D6" t="s">
        <v>8</v>
      </c>
      <c r="E6">
        <v>4</v>
      </c>
      <c r="F6">
        <v>1.1876</v>
      </c>
      <c r="G6">
        <v>1.066538</v>
      </c>
      <c r="H6">
        <v>1.066538</v>
      </c>
      <c r="I6">
        <v>89.806163691478616</v>
      </c>
      <c r="J6">
        <v>89.806163691478616</v>
      </c>
      <c r="Q6">
        <v>1</v>
      </c>
    </row>
    <row r="7" spans="2:17" hidden="1" x14ac:dyDescent="0.25">
      <c r="D7" t="s">
        <v>9</v>
      </c>
      <c r="E7">
        <v>4</v>
      </c>
      <c r="F7">
        <v>0.29320000000000002</v>
      </c>
      <c r="G7">
        <v>0.122144</v>
      </c>
      <c r="H7">
        <v>0.122776</v>
      </c>
      <c r="I7">
        <v>41.658935879945432</v>
      </c>
      <c r="J7">
        <v>41.874488403819917</v>
      </c>
      <c r="K7">
        <v>53</v>
      </c>
      <c r="L7">
        <v>746.97820000000002</v>
      </c>
      <c r="M7">
        <v>1.7435901340000008</v>
      </c>
      <c r="N7">
        <v>4.1464697129999992</v>
      </c>
      <c r="O7">
        <v>0.23341914583317167</v>
      </c>
      <c r="P7">
        <v>0.55509915992193604</v>
      </c>
      <c r="Q7">
        <v>1</v>
      </c>
    </row>
    <row r="8" spans="2:17" hidden="1" x14ac:dyDescent="0.25">
      <c r="D8" t="s">
        <v>10</v>
      </c>
      <c r="K8">
        <v>2</v>
      </c>
      <c r="L8">
        <v>19.837499999999999</v>
      </c>
      <c r="M8">
        <v>9.1695679999999988E-2</v>
      </c>
      <c r="N8">
        <v>9.7256330000000002E-2</v>
      </c>
      <c r="O8">
        <v>0.46223405166981724</v>
      </c>
      <c r="P8">
        <v>0.49026505356017647</v>
      </c>
      <c r="Q8">
        <v>1</v>
      </c>
    </row>
    <row r="9" spans="2:17" hidden="1" x14ac:dyDescent="0.25">
      <c r="D9" t="s">
        <v>11</v>
      </c>
      <c r="E9">
        <v>56</v>
      </c>
      <c r="F9">
        <v>15.927200000000001</v>
      </c>
      <c r="G9">
        <v>22.468486840000001</v>
      </c>
      <c r="H9">
        <v>22.775381340000003</v>
      </c>
      <c r="K9">
        <v>63</v>
      </c>
      <c r="L9">
        <v>768.18730000000005</v>
      </c>
      <c r="M9">
        <v>2.6686638139999999</v>
      </c>
      <c r="N9">
        <v>5.0771040429999994</v>
      </c>
      <c r="Q9">
        <v>1</v>
      </c>
    </row>
    <row r="10" spans="2:17" x14ac:dyDescent="0.25">
      <c r="B10">
        <v>2</v>
      </c>
      <c r="C10" t="s">
        <v>14</v>
      </c>
      <c r="D10" t="s">
        <v>6</v>
      </c>
      <c r="E10">
        <v>37</v>
      </c>
      <c r="F10">
        <v>7.8014000000000001</v>
      </c>
      <c r="G10">
        <v>8.0847565699999997</v>
      </c>
      <c r="H10">
        <v>8.2481146699999996</v>
      </c>
      <c r="I10">
        <v>103.6321246186582</v>
      </c>
      <c r="J10">
        <v>105.72608339528803</v>
      </c>
      <c r="K10">
        <v>5</v>
      </c>
      <c r="L10">
        <v>2.673</v>
      </c>
      <c r="M10">
        <v>0.58442875999999988</v>
      </c>
      <c r="N10">
        <v>0.59862310000000007</v>
      </c>
      <c r="O10">
        <v>21.864151141040026</v>
      </c>
      <c r="P10">
        <v>0.59862310000000007</v>
      </c>
      <c r="Q10">
        <v>1</v>
      </c>
    </row>
    <row r="11" spans="2:17" hidden="1" x14ac:dyDescent="0.25">
      <c r="D11" t="s">
        <v>7</v>
      </c>
      <c r="E11">
        <v>1</v>
      </c>
      <c r="F11">
        <v>0.1</v>
      </c>
      <c r="G11">
        <v>5.0959999999999998E-2</v>
      </c>
      <c r="H11">
        <v>5.3508E-2</v>
      </c>
      <c r="I11">
        <v>50.96</v>
      </c>
      <c r="J11">
        <v>53.508000000000003</v>
      </c>
      <c r="K11">
        <v>13</v>
      </c>
      <c r="L11">
        <v>6.0914999999999999</v>
      </c>
      <c r="M11">
        <v>0.22882865999999993</v>
      </c>
      <c r="N11">
        <v>0.29228492000000006</v>
      </c>
      <c r="O11">
        <v>3.7565240088648109</v>
      </c>
      <c r="P11">
        <v>0.29228492000000006</v>
      </c>
      <c r="Q11">
        <v>1</v>
      </c>
    </row>
    <row r="12" spans="2:17" hidden="1" x14ac:dyDescent="0.25">
      <c r="D12" t="s">
        <v>8</v>
      </c>
      <c r="E12">
        <v>21</v>
      </c>
      <c r="F12">
        <v>3.2121</v>
      </c>
      <c r="G12">
        <v>1.3320149999999999</v>
      </c>
      <c r="H12">
        <v>1.3320149999999999</v>
      </c>
      <c r="I12">
        <v>41.468665359110865</v>
      </c>
      <c r="J12">
        <v>41.468665359110865</v>
      </c>
      <c r="K12">
        <v>1</v>
      </c>
      <c r="L12">
        <v>4.3499999999999997E-2</v>
      </c>
      <c r="M12">
        <v>1.813062E-2</v>
      </c>
      <c r="N12">
        <v>1.867452E-2</v>
      </c>
      <c r="O12">
        <v>41.679586206896552</v>
      </c>
      <c r="P12">
        <v>1.867452E-2</v>
      </c>
      <c r="Q12">
        <v>1</v>
      </c>
    </row>
    <row r="13" spans="2:17" hidden="1" x14ac:dyDescent="0.25">
      <c r="D13" t="s">
        <v>9</v>
      </c>
      <c r="E13">
        <v>37</v>
      </c>
      <c r="F13">
        <v>5.5210999999999997</v>
      </c>
      <c r="G13">
        <v>2.7757373300000001</v>
      </c>
      <c r="H13">
        <v>2.8026826200000001</v>
      </c>
      <c r="I13">
        <v>50.275077973592218</v>
      </c>
      <c r="J13">
        <v>50.763120030428723</v>
      </c>
      <c r="K13">
        <v>12</v>
      </c>
      <c r="L13">
        <v>85.611800000000002</v>
      </c>
      <c r="M13">
        <v>0.13095801000000001</v>
      </c>
      <c r="N13">
        <v>0.14262460999999999</v>
      </c>
      <c r="O13">
        <v>0.15296724283334776</v>
      </c>
      <c r="P13">
        <v>0.14262460999999999</v>
      </c>
      <c r="Q13">
        <v>1</v>
      </c>
    </row>
    <row r="14" spans="2:17" hidden="1" x14ac:dyDescent="0.25">
      <c r="D14" t="s">
        <v>10</v>
      </c>
      <c r="E14">
        <v>14</v>
      </c>
      <c r="F14">
        <v>2.4272999999999998</v>
      </c>
      <c r="G14">
        <v>0.92466099999999996</v>
      </c>
      <c r="H14">
        <v>1.123405</v>
      </c>
      <c r="I14">
        <v>38.094219915132037</v>
      </c>
      <c r="J14">
        <v>46.282082972850489</v>
      </c>
      <c r="K14">
        <v>69</v>
      </c>
      <c r="L14">
        <v>1484.6436000000001</v>
      </c>
      <c r="M14">
        <v>2.3463089399999997</v>
      </c>
      <c r="N14">
        <v>2.6537900899999993</v>
      </c>
      <c r="O14">
        <v>0.15803853126770623</v>
      </c>
      <c r="P14">
        <v>2.6537900899999993</v>
      </c>
      <c r="Q14">
        <v>1</v>
      </c>
    </row>
    <row r="15" spans="2:17" hidden="1" x14ac:dyDescent="0.25">
      <c r="D15" t="s">
        <v>11</v>
      </c>
      <c r="E15">
        <v>110</v>
      </c>
      <c r="F15">
        <v>19.061899999999998</v>
      </c>
      <c r="G15">
        <v>13.1681299</v>
      </c>
      <c r="H15">
        <v>13.559725290000001</v>
      </c>
      <c r="K15">
        <v>100</v>
      </c>
      <c r="L15">
        <v>1579.0634</v>
      </c>
      <c r="M15">
        <v>3.3086549899999995</v>
      </c>
      <c r="N15">
        <v>3.7059972399999994</v>
      </c>
      <c r="Q15">
        <v>1</v>
      </c>
    </row>
    <row r="16" spans="2:17" x14ac:dyDescent="0.25">
      <c r="B16">
        <v>3</v>
      </c>
      <c r="C16" t="s">
        <v>16</v>
      </c>
      <c r="D16" t="s">
        <v>6</v>
      </c>
      <c r="E16">
        <v>9</v>
      </c>
      <c r="F16">
        <v>2.9226000000000001</v>
      </c>
      <c r="G16">
        <v>2.2940680000000002</v>
      </c>
      <c r="H16">
        <v>4.1691163100000006</v>
      </c>
      <c r="I16">
        <v>78.494080613152676</v>
      </c>
      <c r="J16">
        <v>142.65093786354618</v>
      </c>
      <c r="K16">
        <v>8</v>
      </c>
      <c r="L16">
        <v>2.3925000000000001</v>
      </c>
      <c r="M16">
        <v>1.2675292199999999</v>
      </c>
      <c r="N16">
        <v>1.2675292199999999</v>
      </c>
      <c r="O16">
        <v>52.979277742946707</v>
      </c>
      <c r="P16">
        <v>52.979277742946707</v>
      </c>
      <c r="Q16">
        <v>1</v>
      </c>
    </row>
    <row r="17" spans="2:17" hidden="1" x14ac:dyDescent="0.25">
      <c r="D17" t="s">
        <v>7</v>
      </c>
      <c r="E17">
        <v>2</v>
      </c>
      <c r="F17">
        <v>0.26779999999999998</v>
      </c>
      <c r="G17">
        <v>0.39970430000000001</v>
      </c>
      <c r="H17">
        <v>0.39970430000000001</v>
      </c>
      <c r="I17">
        <v>149.25477968633308</v>
      </c>
      <c r="J17">
        <v>149.25477968633308</v>
      </c>
      <c r="K17">
        <v>1</v>
      </c>
      <c r="L17">
        <v>1.4386000000000001</v>
      </c>
      <c r="M17">
        <v>6.0191599999999998E-2</v>
      </c>
      <c r="N17">
        <v>6.0191599999999998E-2</v>
      </c>
      <c r="O17">
        <v>4.1840400389267343</v>
      </c>
      <c r="P17">
        <v>4.1840400389267343</v>
      </c>
      <c r="Q17">
        <v>1</v>
      </c>
    </row>
    <row r="18" spans="2:17" hidden="1" x14ac:dyDescent="0.25">
      <c r="D18" t="s">
        <v>8</v>
      </c>
      <c r="E18">
        <v>5</v>
      </c>
      <c r="F18">
        <v>0.23200000000000001</v>
      </c>
      <c r="G18">
        <v>0.38962272999999997</v>
      </c>
      <c r="H18">
        <v>0.41536272999999996</v>
      </c>
      <c r="I18">
        <v>167.94083189655171</v>
      </c>
      <c r="J18">
        <v>179.0356594827586</v>
      </c>
      <c r="K18">
        <v>2</v>
      </c>
      <c r="L18">
        <v>0.16619999999999999</v>
      </c>
      <c r="M18">
        <v>4.922286E-2</v>
      </c>
      <c r="N18">
        <v>4.922286E-2</v>
      </c>
      <c r="O18">
        <v>29.616642599277977</v>
      </c>
      <c r="P18">
        <v>29.616642599277977</v>
      </c>
      <c r="Q18">
        <v>1</v>
      </c>
    </row>
    <row r="19" spans="2:17" hidden="1" x14ac:dyDescent="0.25">
      <c r="D19" t="s">
        <v>9</v>
      </c>
      <c r="E19">
        <v>8</v>
      </c>
      <c r="F19">
        <v>0.17860000000000001</v>
      </c>
      <c r="G19">
        <v>0.31232739000000004</v>
      </c>
      <c r="H19">
        <v>0.31759223999999997</v>
      </c>
      <c r="I19">
        <v>174.87535834266518</v>
      </c>
      <c r="J19">
        <v>177.82320268756999</v>
      </c>
      <c r="K19">
        <v>1</v>
      </c>
      <c r="L19">
        <v>5.4957000000000003</v>
      </c>
      <c r="M19">
        <v>9.1872199999999994E-3</v>
      </c>
      <c r="N19">
        <v>9.1872199999999994E-3</v>
      </c>
      <c r="O19">
        <v>0.16717106101133614</v>
      </c>
      <c r="P19">
        <v>0.16717106101133614</v>
      </c>
      <c r="Q19">
        <v>1</v>
      </c>
    </row>
    <row r="20" spans="2:17" hidden="1" x14ac:dyDescent="0.25">
      <c r="D20" t="s">
        <v>10</v>
      </c>
      <c r="K20">
        <v>15</v>
      </c>
      <c r="L20">
        <v>186.38829999999999</v>
      </c>
      <c r="M20">
        <v>0.16226320159999999</v>
      </c>
      <c r="N20">
        <v>0.16226320159999999</v>
      </c>
      <c r="O20">
        <v>8.705653820545603E-2</v>
      </c>
      <c r="P20">
        <v>8.705653820545603E-2</v>
      </c>
      <c r="Q20">
        <v>1</v>
      </c>
    </row>
    <row r="21" spans="2:17" hidden="1" x14ac:dyDescent="0.25">
      <c r="D21" t="s">
        <v>11</v>
      </c>
      <c r="E21">
        <v>24</v>
      </c>
      <c r="F21">
        <v>3.601</v>
      </c>
      <c r="G21">
        <v>3.3957224200000002</v>
      </c>
      <c r="H21">
        <v>5.3017755800000002</v>
      </c>
      <c r="K21">
        <v>27</v>
      </c>
      <c r="L21">
        <v>195.88129999999998</v>
      </c>
      <c r="M21">
        <v>1.5483941016</v>
      </c>
      <c r="N21">
        <v>1.5483941016</v>
      </c>
      <c r="Q21">
        <v>1</v>
      </c>
    </row>
    <row r="22" spans="2:17" x14ac:dyDescent="0.25">
      <c r="B22">
        <v>4</v>
      </c>
      <c r="C22" t="s">
        <v>17</v>
      </c>
      <c r="D22" t="s">
        <v>6</v>
      </c>
      <c r="E22">
        <v>2</v>
      </c>
      <c r="F22">
        <v>0.20880000000000001</v>
      </c>
      <c r="G22">
        <v>0.18347509000000001</v>
      </c>
      <c r="H22">
        <v>0.18347509000000001</v>
      </c>
      <c r="I22">
        <v>87.871211685823752</v>
      </c>
      <c r="J22">
        <v>87.871211685823752</v>
      </c>
      <c r="Q22">
        <v>1</v>
      </c>
    </row>
    <row r="23" spans="2:17" hidden="1" x14ac:dyDescent="0.25">
      <c r="D23" t="s">
        <v>7</v>
      </c>
      <c r="E23">
        <v>14</v>
      </c>
      <c r="F23">
        <v>0.47049999999999997</v>
      </c>
      <c r="G23">
        <v>0.98601633</v>
      </c>
      <c r="H23">
        <v>0.98601633</v>
      </c>
      <c r="I23">
        <v>209.56776408076513</v>
      </c>
      <c r="J23">
        <v>209.56776408076513</v>
      </c>
      <c r="Q23">
        <v>1</v>
      </c>
    </row>
    <row r="24" spans="2:17" hidden="1" x14ac:dyDescent="0.25">
      <c r="D24" t="s">
        <v>8</v>
      </c>
      <c r="E24">
        <v>2</v>
      </c>
      <c r="F24">
        <v>4.9500000000000002E-2</v>
      </c>
      <c r="G24">
        <v>8.3411070000000004E-2</v>
      </c>
      <c r="H24">
        <v>8.3411070000000004E-2</v>
      </c>
      <c r="I24">
        <v>168.50721212121215</v>
      </c>
      <c r="J24">
        <v>168.50721212121215</v>
      </c>
      <c r="K24">
        <v>4</v>
      </c>
      <c r="L24">
        <v>98.917500000000004</v>
      </c>
      <c r="M24">
        <v>0.40552022000000004</v>
      </c>
      <c r="N24">
        <v>0.40552022000000004</v>
      </c>
      <c r="O24">
        <v>0.40995801551798217</v>
      </c>
      <c r="P24">
        <v>0.40995801551798217</v>
      </c>
      <c r="Q24">
        <v>1</v>
      </c>
    </row>
    <row r="25" spans="2:17" hidden="1" x14ac:dyDescent="0.25">
      <c r="D25" t="s">
        <v>9</v>
      </c>
      <c r="K25">
        <v>71</v>
      </c>
      <c r="L25">
        <v>2362.6718000000001</v>
      </c>
      <c r="M25">
        <v>4.2468766799999997</v>
      </c>
      <c r="N25">
        <v>4.2468766799999997</v>
      </c>
      <c r="O25">
        <v>0.17974890460875689</v>
      </c>
      <c r="P25">
        <v>0.17974890460875689</v>
      </c>
      <c r="Q25">
        <v>1</v>
      </c>
    </row>
    <row r="26" spans="2:17" hidden="1" x14ac:dyDescent="0.25">
      <c r="D26" t="s">
        <v>10</v>
      </c>
      <c r="Q26">
        <v>1</v>
      </c>
    </row>
    <row r="27" spans="2:17" hidden="1" x14ac:dyDescent="0.25">
      <c r="D27" t="s">
        <v>11</v>
      </c>
      <c r="E27">
        <v>18</v>
      </c>
      <c r="F27">
        <v>0.7288</v>
      </c>
      <c r="G27">
        <v>1.2529024899999999</v>
      </c>
      <c r="H27">
        <v>1.2529024899999999</v>
      </c>
      <c r="K27">
        <v>75</v>
      </c>
      <c r="L27">
        <v>2461.5893000000001</v>
      </c>
      <c r="M27">
        <v>4.6523968999999994</v>
      </c>
      <c r="N27">
        <v>4.6523968999999994</v>
      </c>
      <c r="Q27">
        <v>1</v>
      </c>
    </row>
    <row r="28" spans="2:17" x14ac:dyDescent="0.25">
      <c r="B28">
        <v>5</v>
      </c>
      <c r="C28" t="s">
        <v>18</v>
      </c>
      <c r="D28" t="s">
        <v>6</v>
      </c>
      <c r="E28">
        <v>27</v>
      </c>
      <c r="F28">
        <v>5.6642999999999999</v>
      </c>
      <c r="G28">
        <v>8.8287181700000019</v>
      </c>
      <c r="H28">
        <v>9.1683581899999975</v>
      </c>
      <c r="I28">
        <v>155.8660058612715</v>
      </c>
      <c r="J28">
        <v>161.86215754815242</v>
      </c>
      <c r="K28">
        <v>6</v>
      </c>
      <c r="L28">
        <v>1.1435</v>
      </c>
      <c r="M28">
        <v>0.15324297000000001</v>
      </c>
      <c r="N28">
        <v>0.24684537000000001</v>
      </c>
      <c r="O28">
        <v>13.401221687800613</v>
      </c>
      <c r="P28">
        <v>21.586827284652383</v>
      </c>
      <c r="Q28">
        <v>1</v>
      </c>
    </row>
    <row r="29" spans="2:17" hidden="1" x14ac:dyDescent="0.25">
      <c r="D29" t="s">
        <v>7</v>
      </c>
      <c r="E29">
        <v>27</v>
      </c>
      <c r="F29">
        <v>8.4963999999999995</v>
      </c>
      <c r="G29">
        <v>3.6801770600000001</v>
      </c>
      <c r="H29">
        <v>3.75766066</v>
      </c>
      <c r="I29">
        <v>43.314545689939266</v>
      </c>
      <c r="J29">
        <v>44.226503695682879</v>
      </c>
      <c r="Q29">
        <v>1</v>
      </c>
    </row>
    <row r="30" spans="2:17" hidden="1" x14ac:dyDescent="0.25">
      <c r="D30" t="s">
        <v>8</v>
      </c>
      <c r="E30">
        <v>23</v>
      </c>
      <c r="F30">
        <v>5.6996000000000002</v>
      </c>
      <c r="G30">
        <v>2.1077321399999995</v>
      </c>
      <c r="H30">
        <v>2.1187391400000002</v>
      </c>
      <c r="I30">
        <v>36.980351954523115</v>
      </c>
      <c r="J30">
        <v>37.173470769878591</v>
      </c>
      <c r="Q30">
        <v>1</v>
      </c>
    </row>
    <row r="31" spans="2:17" hidden="1" x14ac:dyDescent="0.25">
      <c r="D31" t="s">
        <v>9</v>
      </c>
      <c r="E31">
        <v>33</v>
      </c>
      <c r="F31">
        <v>14.043100000000001</v>
      </c>
      <c r="G31">
        <v>4.6898983899999998</v>
      </c>
      <c r="H31">
        <v>5.1774573899999998</v>
      </c>
      <c r="I31">
        <v>33.396460824176998</v>
      </c>
      <c r="J31">
        <v>36.868336692040927</v>
      </c>
      <c r="K31">
        <v>17</v>
      </c>
      <c r="L31">
        <v>441.66359999999997</v>
      </c>
      <c r="M31">
        <v>0.41169265999999993</v>
      </c>
      <c r="N31">
        <v>0.74823855000000006</v>
      </c>
      <c r="O31">
        <v>9.321407967511923E-2</v>
      </c>
      <c r="P31">
        <v>0.16941367819308634</v>
      </c>
      <c r="Q31">
        <v>1</v>
      </c>
    </row>
    <row r="32" spans="2:17" hidden="1" x14ac:dyDescent="0.25">
      <c r="D32" t="s">
        <v>10</v>
      </c>
      <c r="Q32">
        <v>1</v>
      </c>
    </row>
    <row r="33" spans="2:17" hidden="1" x14ac:dyDescent="0.25">
      <c r="D33" t="s">
        <v>11</v>
      </c>
      <c r="E33">
        <v>110</v>
      </c>
      <c r="F33">
        <v>33.903399999999998</v>
      </c>
      <c r="G33">
        <v>19.30652576</v>
      </c>
      <c r="H33">
        <v>20.222215379999998</v>
      </c>
      <c r="K33">
        <v>23</v>
      </c>
      <c r="L33">
        <v>442.80709999999999</v>
      </c>
      <c r="M33">
        <v>0.56493562999999991</v>
      </c>
      <c r="N33">
        <v>0.99508392000000012</v>
      </c>
      <c r="Q33">
        <v>1</v>
      </c>
    </row>
    <row r="34" spans="2:17" x14ac:dyDescent="0.25">
      <c r="B34">
        <v>6</v>
      </c>
      <c r="C34" t="s">
        <v>19</v>
      </c>
      <c r="D34" t="s">
        <v>6</v>
      </c>
      <c r="E34">
        <v>51</v>
      </c>
      <c r="F34">
        <v>11.1183</v>
      </c>
      <c r="G34">
        <v>24.770542100000004</v>
      </c>
      <c r="H34">
        <v>25.671362940000002</v>
      </c>
      <c r="I34">
        <v>222.79073329555783</v>
      </c>
      <c r="J34">
        <v>25.671362940000002</v>
      </c>
      <c r="K34">
        <v>1</v>
      </c>
      <c r="L34">
        <v>4.1921999999999997</v>
      </c>
      <c r="M34">
        <v>0.45413977</v>
      </c>
      <c r="N34">
        <v>0.46095186999999999</v>
      </c>
      <c r="O34">
        <v>10.832970039597347</v>
      </c>
      <c r="P34">
        <v>10.995464672487</v>
      </c>
      <c r="Q34">
        <v>1</v>
      </c>
    </row>
    <row r="35" spans="2:17" hidden="1" x14ac:dyDescent="0.25">
      <c r="D35" t="s">
        <v>7</v>
      </c>
      <c r="E35">
        <v>16</v>
      </c>
      <c r="F35">
        <v>7.6158000000000001</v>
      </c>
      <c r="G35">
        <v>8.3655822599999983</v>
      </c>
      <c r="H35">
        <v>8.4345354350000008</v>
      </c>
      <c r="I35">
        <v>109.84508863152918</v>
      </c>
      <c r="J35">
        <v>8.4345354350000008</v>
      </c>
      <c r="Q35">
        <v>1</v>
      </c>
    </row>
    <row r="36" spans="2:17" hidden="1" x14ac:dyDescent="0.25">
      <c r="D36" t="s">
        <v>8</v>
      </c>
      <c r="E36">
        <v>32</v>
      </c>
      <c r="F36">
        <v>8.6936999999999998</v>
      </c>
      <c r="G36">
        <v>5.0111595400000004</v>
      </c>
      <c r="H36">
        <v>5.0633400999999996</v>
      </c>
      <c r="I36">
        <v>57.641275176277077</v>
      </c>
      <c r="J36">
        <v>5.0633400999999996</v>
      </c>
      <c r="Q36">
        <v>1</v>
      </c>
    </row>
    <row r="37" spans="2:17" hidden="1" x14ac:dyDescent="0.25">
      <c r="D37" t="s">
        <v>9</v>
      </c>
      <c r="E37">
        <v>89</v>
      </c>
      <c r="F37">
        <v>28.637499999999999</v>
      </c>
      <c r="G37">
        <v>16.26940196</v>
      </c>
      <c r="H37">
        <v>16.957299430000006</v>
      </c>
      <c r="I37">
        <v>56.811530196420776</v>
      </c>
      <c r="J37">
        <v>16.957299430000006</v>
      </c>
      <c r="K37">
        <v>1</v>
      </c>
      <c r="L37">
        <v>2</v>
      </c>
      <c r="M37">
        <v>6.0884940000000005E-2</v>
      </c>
      <c r="N37">
        <v>6.2407089999999998E-2</v>
      </c>
      <c r="O37">
        <v>3.0442469999999999</v>
      </c>
      <c r="P37">
        <v>3.1203544999999999</v>
      </c>
      <c r="Q37">
        <v>1</v>
      </c>
    </row>
    <row r="38" spans="2:17" hidden="1" x14ac:dyDescent="0.25">
      <c r="D38" t="s">
        <v>10</v>
      </c>
      <c r="K38">
        <v>5</v>
      </c>
      <c r="L38">
        <v>54.195599999999999</v>
      </c>
      <c r="M38">
        <v>3.9264059999999996E-2</v>
      </c>
      <c r="N38">
        <v>5.9288160000000006E-2</v>
      </c>
      <c r="O38">
        <v>7.2448796581272276E-2</v>
      </c>
      <c r="P38">
        <v>0.10939662998472201</v>
      </c>
      <c r="Q38">
        <v>1</v>
      </c>
    </row>
    <row r="39" spans="2:17" hidden="1" x14ac:dyDescent="0.25">
      <c r="D39" t="s">
        <v>11</v>
      </c>
      <c r="E39">
        <v>188</v>
      </c>
      <c r="F39">
        <v>56.065299999999993</v>
      </c>
      <c r="G39">
        <v>54.416685860000001</v>
      </c>
      <c r="H39">
        <v>56.126537905000006</v>
      </c>
      <c r="K39">
        <v>7</v>
      </c>
      <c r="L39">
        <v>60.387799999999999</v>
      </c>
      <c r="M39">
        <v>0.5542887700000001</v>
      </c>
      <c r="N39">
        <v>0.58264711999999996</v>
      </c>
      <c r="Q39">
        <v>1</v>
      </c>
    </row>
    <row r="40" spans="2:17" x14ac:dyDescent="0.25">
      <c r="B40">
        <v>7</v>
      </c>
      <c r="C40" t="s">
        <v>20</v>
      </c>
      <c r="D40" t="s">
        <v>6</v>
      </c>
      <c r="E40">
        <v>1</v>
      </c>
      <c r="F40">
        <v>0.16830000000000001</v>
      </c>
      <c r="G40">
        <v>0.125</v>
      </c>
      <c r="H40">
        <v>0.125</v>
      </c>
      <c r="I40">
        <v>74.272133095662511</v>
      </c>
      <c r="J40">
        <v>74.272133095662511</v>
      </c>
      <c r="Q40">
        <v>1</v>
      </c>
    </row>
    <row r="41" spans="2:17" hidden="1" x14ac:dyDescent="0.25">
      <c r="D41" t="s">
        <v>7</v>
      </c>
      <c r="E41">
        <v>15</v>
      </c>
      <c r="F41">
        <v>2.7448000000000001</v>
      </c>
      <c r="G41">
        <v>1.6757662799999999</v>
      </c>
      <c r="H41">
        <v>1.7010163999999999</v>
      </c>
      <c r="I41">
        <v>61.052400174876134</v>
      </c>
      <c r="J41">
        <v>61.972325852521131</v>
      </c>
      <c r="K41">
        <v>2</v>
      </c>
      <c r="L41">
        <v>0.62590000000000001</v>
      </c>
      <c r="M41">
        <v>3.6940790000000001E-2</v>
      </c>
      <c r="N41">
        <v>0.43037359999999997</v>
      </c>
      <c r="O41">
        <v>5.9020274804281838</v>
      </c>
      <c r="P41">
        <v>68.760760504872977</v>
      </c>
      <c r="Q41">
        <v>1</v>
      </c>
    </row>
    <row r="42" spans="2:17" hidden="1" x14ac:dyDescent="0.25">
      <c r="D42" t="s">
        <v>8</v>
      </c>
      <c r="E42">
        <v>2</v>
      </c>
      <c r="F42">
        <v>0.57269999999999999</v>
      </c>
      <c r="G42">
        <v>0.32851583000000001</v>
      </c>
      <c r="H42">
        <v>0.44856029000000003</v>
      </c>
      <c r="I42">
        <v>57.362638379605379</v>
      </c>
      <c r="J42">
        <v>78.323780338746289</v>
      </c>
      <c r="Q42">
        <v>1</v>
      </c>
    </row>
    <row r="43" spans="2:17" hidden="1" x14ac:dyDescent="0.25">
      <c r="D43" t="s">
        <v>9</v>
      </c>
      <c r="E43">
        <v>3</v>
      </c>
      <c r="F43">
        <v>0.1462</v>
      </c>
      <c r="G43">
        <v>5.376512E-2</v>
      </c>
      <c r="H43">
        <v>5.376512E-2</v>
      </c>
      <c r="I43">
        <v>36.775047879616963</v>
      </c>
      <c r="J43">
        <v>36.775047879616963</v>
      </c>
      <c r="Q43">
        <v>1</v>
      </c>
    </row>
    <row r="44" spans="2:17" hidden="1" x14ac:dyDescent="0.25">
      <c r="D44" t="s">
        <v>10</v>
      </c>
      <c r="K44">
        <v>4</v>
      </c>
      <c r="L44">
        <v>219.0564</v>
      </c>
      <c r="M44">
        <v>0.40418296999999997</v>
      </c>
      <c r="N44">
        <v>0.67998244999999991</v>
      </c>
      <c r="O44">
        <v>0.18451091591024046</v>
      </c>
      <c r="P44">
        <v>0.31041432708654026</v>
      </c>
      <c r="Q44">
        <v>1</v>
      </c>
    </row>
    <row r="45" spans="2:17" hidden="1" x14ac:dyDescent="0.25">
      <c r="D45" t="s">
        <v>11</v>
      </c>
      <c r="E45">
        <v>21</v>
      </c>
      <c r="F45">
        <v>3.6320000000000001</v>
      </c>
      <c r="G45">
        <v>2.1830472300000001</v>
      </c>
      <c r="H45">
        <v>2.32834181</v>
      </c>
      <c r="K45">
        <v>6</v>
      </c>
      <c r="L45">
        <v>219.6823</v>
      </c>
      <c r="M45">
        <v>0.44112375999999998</v>
      </c>
      <c r="N45">
        <v>1.1103560499999998</v>
      </c>
      <c r="Q45">
        <v>1</v>
      </c>
    </row>
    <row r="46" spans="2:17" x14ac:dyDescent="0.25">
      <c r="B46">
        <v>8</v>
      </c>
      <c r="C46" t="s">
        <v>21</v>
      </c>
      <c r="D46" t="s">
        <v>6</v>
      </c>
      <c r="E46">
        <v>52</v>
      </c>
      <c r="F46">
        <v>8.9735999999999994</v>
      </c>
      <c r="G46">
        <v>11.592110819999998</v>
      </c>
      <c r="H46">
        <v>12.686987609999997</v>
      </c>
      <c r="I46">
        <v>129.18015980208611</v>
      </c>
      <c r="J46">
        <v>141.38124732548806</v>
      </c>
      <c r="K46">
        <v>9</v>
      </c>
      <c r="L46">
        <v>1.1920999999999999</v>
      </c>
      <c r="M46">
        <v>0.60402855999999994</v>
      </c>
      <c r="N46">
        <v>2.9755781200000002</v>
      </c>
      <c r="O46">
        <v>50.669286133713612</v>
      </c>
      <c r="P46">
        <v>249.60809663618824</v>
      </c>
      <c r="Q46">
        <v>1</v>
      </c>
    </row>
    <row r="47" spans="2:17" hidden="1" x14ac:dyDescent="0.25">
      <c r="D47" t="s">
        <v>7</v>
      </c>
      <c r="E47">
        <v>8</v>
      </c>
      <c r="F47">
        <v>0.6613</v>
      </c>
      <c r="G47">
        <v>0.49195355000000007</v>
      </c>
      <c r="H47">
        <v>0.49195355000000007</v>
      </c>
      <c r="I47">
        <v>74.391887191894753</v>
      </c>
      <c r="J47">
        <v>74.391887191894753</v>
      </c>
      <c r="K47">
        <v>4</v>
      </c>
      <c r="L47">
        <v>3.1955</v>
      </c>
      <c r="M47">
        <v>1.800057E-2</v>
      </c>
      <c r="N47">
        <v>0.34211511999999999</v>
      </c>
      <c r="O47">
        <v>0.56330996714129244</v>
      </c>
      <c r="P47">
        <v>10.706153027695196</v>
      </c>
      <c r="Q47">
        <v>1</v>
      </c>
    </row>
    <row r="48" spans="2:17" hidden="1" x14ac:dyDescent="0.25">
      <c r="D48" t="s">
        <v>8</v>
      </c>
      <c r="E48">
        <v>23</v>
      </c>
      <c r="F48">
        <v>2.7763</v>
      </c>
      <c r="G48">
        <v>2.1840528799999999</v>
      </c>
      <c r="H48">
        <v>2.3190122799999999</v>
      </c>
      <c r="I48">
        <v>78.667754925620429</v>
      </c>
      <c r="J48">
        <v>83.528879443864128</v>
      </c>
      <c r="K48">
        <v>3</v>
      </c>
      <c r="L48">
        <v>0.67349999999999999</v>
      </c>
      <c r="M48">
        <v>0.1456201</v>
      </c>
      <c r="N48">
        <v>0.15160089999999998</v>
      </c>
      <c r="O48">
        <v>21.621395694135117</v>
      </c>
      <c r="P48">
        <v>22.509413511507052</v>
      </c>
      <c r="Q48">
        <v>1</v>
      </c>
    </row>
    <row r="49" spans="2:17" hidden="1" x14ac:dyDescent="0.25">
      <c r="D49" t="s">
        <v>9</v>
      </c>
      <c r="E49">
        <v>37</v>
      </c>
      <c r="F49">
        <v>20.1586</v>
      </c>
      <c r="G49">
        <v>6.9166234000000006</v>
      </c>
      <c r="H49">
        <v>7.0739606799999999</v>
      </c>
      <c r="I49">
        <v>34.311030527913644</v>
      </c>
      <c r="J49">
        <v>35.091527586241106</v>
      </c>
      <c r="K49">
        <v>24</v>
      </c>
      <c r="L49">
        <v>206.83</v>
      </c>
      <c r="M49">
        <v>1.00491302</v>
      </c>
      <c r="N49">
        <v>1.242</v>
      </c>
      <c r="O49">
        <v>0.48571395013871838</v>
      </c>
      <c r="P49">
        <v>0.6553267760302377</v>
      </c>
      <c r="Q49">
        <v>1</v>
      </c>
    </row>
    <row r="50" spans="2:17" hidden="1" x14ac:dyDescent="0.25">
      <c r="D50" t="s">
        <v>10</v>
      </c>
      <c r="Q50">
        <v>1</v>
      </c>
    </row>
    <row r="51" spans="2:17" hidden="1" x14ac:dyDescent="0.25">
      <c r="D51" t="s">
        <v>11</v>
      </c>
      <c r="E51">
        <v>120</v>
      </c>
      <c r="F51">
        <v>32.569800000000001</v>
      </c>
      <c r="G51">
        <v>21.184740649999998</v>
      </c>
      <c r="H51">
        <v>22.571914119999995</v>
      </c>
      <c r="K51">
        <v>40</v>
      </c>
      <c r="L51">
        <v>211.89110000000002</v>
      </c>
      <c r="M51">
        <v>1.77256225</v>
      </c>
      <c r="N51">
        <v>4.7112941399999997</v>
      </c>
      <c r="Q51">
        <v>1</v>
      </c>
    </row>
    <row r="52" spans="2:17" x14ac:dyDescent="0.25">
      <c r="B52">
        <v>9</v>
      </c>
      <c r="C52" t="s">
        <v>22</v>
      </c>
      <c r="D52" t="s">
        <v>6</v>
      </c>
      <c r="E52">
        <v>2</v>
      </c>
      <c r="F52">
        <v>2.3199999999999998E-2</v>
      </c>
      <c r="G52">
        <v>0.144818</v>
      </c>
      <c r="H52">
        <v>0.144818</v>
      </c>
      <c r="I52">
        <v>624.2155172413793</v>
      </c>
      <c r="J52">
        <v>624.2155172413793</v>
      </c>
      <c r="K52">
        <v>2</v>
      </c>
      <c r="L52">
        <v>0.77</v>
      </c>
      <c r="M52">
        <v>4.0400619999999998E-2</v>
      </c>
      <c r="N52">
        <v>4.1336369999999997E-2</v>
      </c>
      <c r="O52">
        <v>5.2468337662337659</v>
      </c>
      <c r="P52">
        <v>5.3683597402597396</v>
      </c>
      <c r="Q52">
        <v>1</v>
      </c>
    </row>
    <row r="53" spans="2:17" hidden="1" x14ac:dyDescent="0.25">
      <c r="D53" t="s">
        <v>7</v>
      </c>
      <c r="E53">
        <v>6</v>
      </c>
      <c r="F53">
        <v>0.25669999999999998</v>
      </c>
      <c r="G53">
        <v>0.39377158000000001</v>
      </c>
      <c r="H53">
        <v>0.45605158000000001</v>
      </c>
      <c r="I53">
        <v>153.39757693806001</v>
      </c>
      <c r="J53">
        <v>177.65936112193222</v>
      </c>
      <c r="K53">
        <v>3</v>
      </c>
      <c r="L53">
        <v>6.9800000000000001E-2</v>
      </c>
      <c r="M53">
        <v>7.3755399999999999E-2</v>
      </c>
      <c r="N53">
        <v>8.2169190000000003E-2</v>
      </c>
      <c r="O53">
        <v>105.66676217765043</v>
      </c>
      <c r="P53">
        <v>117.72090257879657</v>
      </c>
      <c r="Q53">
        <v>1</v>
      </c>
    </row>
    <row r="54" spans="2:17" hidden="1" x14ac:dyDescent="0.25">
      <c r="D54" t="s">
        <v>8</v>
      </c>
      <c r="E54">
        <v>7</v>
      </c>
      <c r="F54">
        <v>0.15230245000000001</v>
      </c>
      <c r="G54">
        <v>0.29893865000000003</v>
      </c>
      <c r="H54">
        <v>0.38878890000000005</v>
      </c>
      <c r="I54">
        <v>196.27960679555716</v>
      </c>
      <c r="J54">
        <v>255.27422572650673</v>
      </c>
      <c r="K54">
        <v>13</v>
      </c>
      <c r="L54">
        <v>16.389099999999999</v>
      </c>
      <c r="M54">
        <v>0.72948240999999991</v>
      </c>
      <c r="N54">
        <v>1.2337102700000002</v>
      </c>
      <c r="O54">
        <v>4.4510217766686386</v>
      </c>
      <c r="P54">
        <v>7.527626715316889</v>
      </c>
      <c r="Q54">
        <v>1</v>
      </c>
    </row>
    <row r="55" spans="2:17" hidden="1" x14ac:dyDescent="0.25">
      <c r="D55" t="s">
        <v>9</v>
      </c>
      <c r="E55">
        <v>10</v>
      </c>
      <c r="F55">
        <v>7.8585000000000003</v>
      </c>
      <c r="G55">
        <v>5.9569091399999996</v>
      </c>
      <c r="H55">
        <v>6.2249496399999993</v>
      </c>
      <c r="I55">
        <v>75.802114143920591</v>
      </c>
      <c r="J55">
        <v>79.212949545078573</v>
      </c>
      <c r="K55">
        <v>3</v>
      </c>
      <c r="L55">
        <v>76.350200000000001</v>
      </c>
      <c r="M55">
        <v>0.41360819000000004</v>
      </c>
      <c r="N55">
        <v>0.85589032000000009</v>
      </c>
      <c r="O55">
        <v>0.54172509043853201</v>
      </c>
      <c r="P55">
        <v>1.1210059960550203</v>
      </c>
      <c r="Q55">
        <v>1</v>
      </c>
    </row>
    <row r="56" spans="2:17" hidden="1" x14ac:dyDescent="0.25">
      <c r="D56" t="s">
        <v>10</v>
      </c>
      <c r="Q56">
        <v>1</v>
      </c>
    </row>
    <row r="57" spans="2:17" hidden="1" x14ac:dyDescent="0.25">
      <c r="D57" t="s">
        <v>11</v>
      </c>
      <c r="E57">
        <v>25</v>
      </c>
      <c r="F57">
        <v>8.2907024499999995</v>
      </c>
      <c r="G57">
        <v>6.7944373699999998</v>
      </c>
      <c r="H57">
        <v>7.2146081199999994</v>
      </c>
      <c r="K57">
        <v>21</v>
      </c>
      <c r="L57">
        <v>93.579099999999997</v>
      </c>
      <c r="M57">
        <v>1.2572466200000001</v>
      </c>
      <c r="N57">
        <v>2.2131061500000002</v>
      </c>
      <c r="Q57">
        <v>1</v>
      </c>
    </row>
    <row r="58" spans="2:17" x14ac:dyDescent="0.25">
      <c r="B58">
        <v>10</v>
      </c>
      <c r="C58" t="s">
        <v>23</v>
      </c>
      <c r="D58" t="s">
        <v>6</v>
      </c>
      <c r="E58">
        <v>6</v>
      </c>
      <c r="F58">
        <v>1.367372</v>
      </c>
      <c r="G58">
        <v>2.3617349999999999</v>
      </c>
      <c r="H58">
        <v>2.3617349999999999</v>
      </c>
      <c r="I58">
        <v>172.72073729753134</v>
      </c>
      <c r="J58">
        <v>172.72073729753134</v>
      </c>
      <c r="K58">
        <v>4</v>
      </c>
      <c r="L58">
        <v>1.6E-2</v>
      </c>
      <c r="M58">
        <v>3.9246589999999998E-2</v>
      </c>
      <c r="N58">
        <v>3.9246589999999998E-2</v>
      </c>
      <c r="O58">
        <v>245.29118749999998</v>
      </c>
      <c r="P58">
        <v>245.29118749999998</v>
      </c>
      <c r="Q58">
        <v>1</v>
      </c>
    </row>
    <row r="59" spans="2:17" hidden="1" x14ac:dyDescent="0.25">
      <c r="D59" t="s">
        <v>7</v>
      </c>
      <c r="E59">
        <v>11</v>
      </c>
      <c r="F59">
        <v>0.59919999999999995</v>
      </c>
      <c r="G59">
        <v>0.62865227000000001</v>
      </c>
      <c r="H59">
        <v>0.83701926999999998</v>
      </c>
      <c r="I59">
        <v>104.91526535380508</v>
      </c>
      <c r="J59">
        <v>139.68946428571428</v>
      </c>
      <c r="K59">
        <v>2</v>
      </c>
      <c r="L59">
        <v>1.3132999999999999</v>
      </c>
      <c r="M59">
        <v>0.15416046000000003</v>
      </c>
      <c r="N59">
        <v>0.15416046000000003</v>
      </c>
      <c r="O59">
        <v>11.738404020406611</v>
      </c>
      <c r="P59">
        <v>11.738404020406611</v>
      </c>
      <c r="Q59">
        <v>1</v>
      </c>
    </row>
    <row r="60" spans="2:17" hidden="1" x14ac:dyDescent="0.25">
      <c r="D60" t="s">
        <v>8</v>
      </c>
      <c r="E60">
        <v>5</v>
      </c>
      <c r="F60">
        <v>0.28960000000000002</v>
      </c>
      <c r="G60">
        <v>0.23538999999999999</v>
      </c>
      <c r="H60">
        <v>0.23573949999999999</v>
      </c>
      <c r="I60">
        <v>81.281077348066304</v>
      </c>
      <c r="J60">
        <v>81.40176104972376</v>
      </c>
      <c r="Q60">
        <v>1</v>
      </c>
    </row>
    <row r="61" spans="2:17" hidden="1" x14ac:dyDescent="0.25">
      <c r="D61" t="s">
        <v>9</v>
      </c>
      <c r="E61">
        <v>18</v>
      </c>
      <c r="F61">
        <v>8.8818000000000001</v>
      </c>
      <c r="G61">
        <v>3.2441439999999999</v>
      </c>
      <c r="H61">
        <v>3.6196587599999996</v>
      </c>
      <c r="I61">
        <v>36.525749285054829</v>
      </c>
      <c r="J61">
        <v>40.753662095521179</v>
      </c>
      <c r="K61">
        <v>3</v>
      </c>
      <c r="L61">
        <v>2.23E-2</v>
      </c>
      <c r="M61">
        <v>6.0116000000000006E-3</v>
      </c>
      <c r="N61">
        <v>6.0116000000000006E-3</v>
      </c>
      <c r="O61">
        <v>26.95784753363229</v>
      </c>
      <c r="P61">
        <v>26.95784753363229</v>
      </c>
      <c r="Q61">
        <v>1</v>
      </c>
    </row>
    <row r="62" spans="2:17" hidden="1" x14ac:dyDescent="0.25">
      <c r="D62" t="s">
        <v>10</v>
      </c>
      <c r="K62">
        <v>64</v>
      </c>
      <c r="L62">
        <v>1349.2382</v>
      </c>
      <c r="M62">
        <v>6.3663854600000001</v>
      </c>
      <c r="N62">
        <v>6.3663854600000001</v>
      </c>
      <c r="O62">
        <v>0.47185037156522841</v>
      </c>
      <c r="P62">
        <v>0.47185037156522841</v>
      </c>
      <c r="Q62">
        <v>1</v>
      </c>
    </row>
    <row r="63" spans="2:17" hidden="1" x14ac:dyDescent="0.25">
      <c r="D63" t="s">
        <v>11</v>
      </c>
      <c r="E63">
        <v>40</v>
      </c>
      <c r="F63">
        <v>11.137972</v>
      </c>
      <c r="G63">
        <v>6.4699212700000004</v>
      </c>
      <c r="H63">
        <v>7.0541525299999996</v>
      </c>
      <c r="K63">
        <v>73</v>
      </c>
      <c r="L63">
        <v>1350.5898</v>
      </c>
      <c r="M63">
        <v>6.5658041100000002</v>
      </c>
      <c r="N63">
        <v>6.5658041100000002</v>
      </c>
      <c r="Q63">
        <v>1</v>
      </c>
    </row>
    <row r="64" spans="2:17" x14ac:dyDescent="0.25">
      <c r="B64">
        <v>11</v>
      </c>
      <c r="C64" t="s">
        <v>24</v>
      </c>
      <c r="D64" t="s">
        <v>6</v>
      </c>
      <c r="E64">
        <v>7</v>
      </c>
      <c r="F64">
        <v>1.4833000000000001</v>
      </c>
      <c r="G64">
        <v>0.73944500000000002</v>
      </c>
      <c r="H64">
        <v>0.73944500000000002</v>
      </c>
      <c r="I64">
        <v>49.851344974044359</v>
      </c>
      <c r="J64">
        <v>49.851344974044359</v>
      </c>
      <c r="Q64">
        <v>1</v>
      </c>
    </row>
    <row r="65" spans="2:17" hidden="1" x14ac:dyDescent="0.25">
      <c r="D65" t="s">
        <v>7</v>
      </c>
      <c r="E65">
        <v>1</v>
      </c>
      <c r="F65">
        <v>3.2199999999999999E-2</v>
      </c>
      <c r="G65">
        <v>1.9155999999999999E-2</v>
      </c>
      <c r="H65">
        <v>6.6000000000000003E-2</v>
      </c>
      <c r="I65">
        <v>59.490683229813662</v>
      </c>
      <c r="J65">
        <v>204.96894409937889</v>
      </c>
      <c r="Q65">
        <v>1</v>
      </c>
    </row>
    <row r="66" spans="2:17" hidden="1" x14ac:dyDescent="0.25">
      <c r="D66" t="s">
        <v>8</v>
      </c>
      <c r="E66">
        <v>4</v>
      </c>
      <c r="F66">
        <v>7.8600000000000003E-2</v>
      </c>
      <c r="G66">
        <v>5.8492000000000002E-2</v>
      </c>
      <c r="H66">
        <v>6.3972000000000001E-2</v>
      </c>
      <c r="I66">
        <v>74.417302798982192</v>
      </c>
      <c r="J66">
        <v>81.389312977099237</v>
      </c>
      <c r="K66">
        <v>1</v>
      </c>
      <c r="L66">
        <v>58.796999999999997</v>
      </c>
      <c r="M66">
        <v>0.10618348</v>
      </c>
      <c r="N66">
        <v>0.10618348</v>
      </c>
      <c r="O66">
        <v>0.18059336360698675</v>
      </c>
      <c r="P66">
        <v>0.18059336360698675</v>
      </c>
      <c r="Q66">
        <v>1</v>
      </c>
    </row>
    <row r="67" spans="2:17" hidden="1" x14ac:dyDescent="0.25">
      <c r="D67" t="s">
        <v>9</v>
      </c>
      <c r="E67">
        <v>1</v>
      </c>
      <c r="F67">
        <v>2.8299999999999999E-2</v>
      </c>
      <c r="G67">
        <v>9.8469999999999999E-3</v>
      </c>
      <c r="H67">
        <v>9.8469999999999999E-3</v>
      </c>
      <c r="I67">
        <v>34.795053003533567</v>
      </c>
      <c r="J67">
        <v>34.795053003533567</v>
      </c>
      <c r="K67">
        <v>9</v>
      </c>
      <c r="L67">
        <v>211.50530000000001</v>
      </c>
      <c r="M67">
        <v>0.22912506000000002</v>
      </c>
      <c r="N67">
        <v>0.22912506000000002</v>
      </c>
      <c r="O67">
        <v>0.10833064703343133</v>
      </c>
      <c r="P67">
        <v>0.10833064703343133</v>
      </c>
      <c r="Q67">
        <v>1</v>
      </c>
    </row>
    <row r="68" spans="2:17" hidden="1" x14ac:dyDescent="0.25">
      <c r="D68" t="s">
        <v>10</v>
      </c>
      <c r="Q68">
        <v>1</v>
      </c>
    </row>
    <row r="69" spans="2:17" hidden="1" x14ac:dyDescent="0.25">
      <c r="D69" t="s">
        <v>11</v>
      </c>
      <c r="E69">
        <v>13</v>
      </c>
      <c r="F69">
        <v>1.6224000000000001</v>
      </c>
      <c r="G69">
        <v>0.82694000000000001</v>
      </c>
      <c r="H69">
        <v>0.87926400000000005</v>
      </c>
      <c r="K69">
        <v>10</v>
      </c>
      <c r="L69">
        <v>270.3023</v>
      </c>
      <c r="M69">
        <v>0.33530853999999999</v>
      </c>
      <c r="N69">
        <v>0.33530853999999999</v>
      </c>
      <c r="Q69">
        <v>1</v>
      </c>
    </row>
    <row r="70" spans="2:17" x14ac:dyDescent="0.25">
      <c r="B70">
        <v>12</v>
      </c>
      <c r="C70" t="s">
        <v>25</v>
      </c>
      <c r="D70" t="s">
        <v>6</v>
      </c>
      <c r="E70">
        <v>38</v>
      </c>
      <c r="F70">
        <v>4.6532</v>
      </c>
      <c r="G70">
        <v>18.45297888</v>
      </c>
      <c r="H70">
        <v>21.646235609999998</v>
      </c>
      <c r="I70">
        <v>396.5653502965701</v>
      </c>
      <c r="J70">
        <v>465.1903122582309</v>
      </c>
      <c r="K70">
        <v>8</v>
      </c>
      <c r="L70">
        <v>17.811399999999999</v>
      </c>
      <c r="M70">
        <v>0.35626744999999993</v>
      </c>
      <c r="N70">
        <v>0.43767754999999997</v>
      </c>
      <c r="O70">
        <v>2.0002214873620261</v>
      </c>
      <c r="P70">
        <v>2.4572888711723953</v>
      </c>
      <c r="Q70">
        <v>1</v>
      </c>
    </row>
    <row r="71" spans="2:17" hidden="1" x14ac:dyDescent="0.25">
      <c r="D71" t="s">
        <v>7</v>
      </c>
      <c r="E71">
        <v>46</v>
      </c>
      <c r="F71">
        <v>7.4287000000000001</v>
      </c>
      <c r="G71">
        <v>5.8718640000000004</v>
      </c>
      <c r="H71">
        <v>6.6271054999999999</v>
      </c>
      <c r="I71">
        <v>79.042955025778397</v>
      </c>
      <c r="J71">
        <v>89.209491566492119</v>
      </c>
      <c r="K71">
        <v>3</v>
      </c>
      <c r="L71">
        <v>6.6204999999999998</v>
      </c>
      <c r="M71">
        <v>0.38479296999999996</v>
      </c>
      <c r="N71">
        <v>0.47624492000000002</v>
      </c>
      <c r="O71">
        <v>5.8121436447398231</v>
      </c>
      <c r="P71">
        <v>7.1934887093119864</v>
      </c>
      <c r="Q71">
        <v>1</v>
      </c>
    </row>
    <row r="72" spans="2:17" hidden="1" x14ac:dyDescent="0.25">
      <c r="D72" t="s">
        <v>8</v>
      </c>
      <c r="E72">
        <v>7</v>
      </c>
      <c r="F72">
        <v>4.18</v>
      </c>
      <c r="G72">
        <v>9.4531179999999999</v>
      </c>
      <c r="H72">
        <v>9.4531179999999999</v>
      </c>
      <c r="I72">
        <v>226.15114832535886</v>
      </c>
      <c r="J72">
        <v>226.15114832535886</v>
      </c>
      <c r="Q72">
        <v>1</v>
      </c>
    </row>
    <row r="73" spans="2:17" hidden="1" x14ac:dyDescent="0.25">
      <c r="D73" t="s">
        <v>9</v>
      </c>
      <c r="E73">
        <v>54</v>
      </c>
      <c r="F73">
        <v>38.369799999999998</v>
      </c>
      <c r="G73">
        <v>44.278440500000002</v>
      </c>
      <c r="H73">
        <v>47.166139339999994</v>
      </c>
      <c r="I73">
        <v>115.3991954610136</v>
      </c>
      <c r="J73">
        <v>122.9251633837028</v>
      </c>
      <c r="K73">
        <v>8</v>
      </c>
      <c r="L73">
        <v>34.037399999999998</v>
      </c>
      <c r="M73">
        <v>0.12349813000000003</v>
      </c>
      <c r="N73">
        <v>0.19520123</v>
      </c>
      <c r="O73">
        <v>0.36283068036924093</v>
      </c>
      <c r="P73">
        <v>0.57349042523812044</v>
      </c>
      <c r="Q73">
        <v>1</v>
      </c>
    </row>
    <row r="74" spans="2:17" hidden="1" x14ac:dyDescent="0.25">
      <c r="D74" t="s">
        <v>10</v>
      </c>
      <c r="E74">
        <v>3</v>
      </c>
      <c r="F74">
        <v>12.211399999999999</v>
      </c>
      <c r="G74">
        <v>8.4973073200000009</v>
      </c>
      <c r="H74">
        <v>9.0258938000000004</v>
      </c>
      <c r="I74">
        <v>69.585037915390544</v>
      </c>
      <c r="J74">
        <v>73.913669194359372</v>
      </c>
      <c r="K74">
        <v>78</v>
      </c>
      <c r="L74">
        <v>1351.2713000000001</v>
      </c>
      <c r="M74">
        <v>1.9938997072</v>
      </c>
      <c r="N74">
        <v>4.90103445</v>
      </c>
      <c r="O74">
        <v>0.14755731933328267</v>
      </c>
      <c r="P74">
        <v>0.36269803480618584</v>
      </c>
      <c r="Q74">
        <v>1</v>
      </c>
    </row>
    <row r="75" spans="2:17" hidden="1" x14ac:dyDescent="0.25">
      <c r="D75" t="s">
        <v>11</v>
      </c>
      <c r="E75">
        <v>148</v>
      </c>
      <c r="F75">
        <v>66.843099999999993</v>
      </c>
      <c r="G75">
        <v>86.553708700000001</v>
      </c>
      <c r="H75">
        <v>93.918492249999986</v>
      </c>
      <c r="K75">
        <v>97</v>
      </c>
      <c r="L75">
        <v>1409.7406000000001</v>
      </c>
      <c r="M75">
        <v>2.8584582571999997</v>
      </c>
      <c r="N75">
        <v>6.0101581500000005</v>
      </c>
      <c r="Q75">
        <v>1</v>
      </c>
    </row>
    <row r="76" spans="2:17" x14ac:dyDescent="0.25">
      <c r="B76">
        <v>13</v>
      </c>
      <c r="C76" t="s">
        <v>26</v>
      </c>
      <c r="D76" t="s">
        <v>6</v>
      </c>
      <c r="E76">
        <v>10</v>
      </c>
      <c r="F76">
        <v>0.69850000000000001</v>
      </c>
      <c r="G76">
        <v>1.2517260400000001</v>
      </c>
      <c r="H76">
        <v>1.8434477199999999</v>
      </c>
      <c r="I76">
        <v>179.20201002147459</v>
      </c>
      <c r="J76">
        <v>263.91520687186829</v>
      </c>
      <c r="K76">
        <v>25</v>
      </c>
      <c r="L76">
        <v>0.76100000000000001</v>
      </c>
      <c r="M76">
        <v>0.13191273000000001</v>
      </c>
      <c r="N76">
        <v>0.15970496000000003</v>
      </c>
      <c r="O76">
        <v>17.334130091984232</v>
      </c>
      <c r="P76">
        <v>20.986197109067021</v>
      </c>
      <c r="Q76">
        <v>1</v>
      </c>
    </row>
    <row r="77" spans="2:17" hidden="1" x14ac:dyDescent="0.25">
      <c r="D77" t="s">
        <v>7</v>
      </c>
      <c r="E77">
        <v>4</v>
      </c>
      <c r="F77">
        <v>7.8262</v>
      </c>
      <c r="G77">
        <v>4.1073130000000004</v>
      </c>
      <c r="H77">
        <v>4.1073130000000004</v>
      </c>
      <c r="I77">
        <v>52.481574710587516</v>
      </c>
      <c r="J77">
        <v>52.481574710587516</v>
      </c>
      <c r="K77">
        <v>1</v>
      </c>
      <c r="L77">
        <v>0.28000000000000003</v>
      </c>
      <c r="M77">
        <v>1.3575209999999999E-2</v>
      </c>
      <c r="N77">
        <v>1.500048E-2</v>
      </c>
      <c r="O77">
        <v>4.8482892857142854</v>
      </c>
      <c r="P77">
        <v>5.3573142857142857</v>
      </c>
      <c r="Q77">
        <v>1</v>
      </c>
    </row>
    <row r="78" spans="2:17" hidden="1" x14ac:dyDescent="0.25">
      <c r="D78" t="s">
        <v>8</v>
      </c>
      <c r="E78">
        <v>5</v>
      </c>
      <c r="F78">
        <v>2.7088000000000001</v>
      </c>
      <c r="G78">
        <v>0.45455499999999999</v>
      </c>
      <c r="H78">
        <v>0.45455499999999999</v>
      </c>
      <c r="I78">
        <v>16.78067779090372</v>
      </c>
      <c r="J78">
        <v>16.78067779090372</v>
      </c>
      <c r="Q78">
        <v>1</v>
      </c>
    </row>
    <row r="79" spans="2:17" hidden="1" x14ac:dyDescent="0.25">
      <c r="D79" t="s">
        <v>9</v>
      </c>
      <c r="E79">
        <v>2</v>
      </c>
      <c r="F79">
        <v>7.0699999999999999E-2</v>
      </c>
      <c r="G79">
        <v>0.166181</v>
      </c>
      <c r="H79">
        <v>0.166181</v>
      </c>
      <c r="I79">
        <v>235.05091937765206</v>
      </c>
      <c r="J79">
        <v>235.05091937765206</v>
      </c>
      <c r="Q79">
        <v>1</v>
      </c>
    </row>
    <row r="80" spans="2:17" hidden="1" x14ac:dyDescent="0.25">
      <c r="D80" t="s">
        <v>10</v>
      </c>
      <c r="K80">
        <v>50</v>
      </c>
      <c r="L80">
        <v>1372.2375</v>
      </c>
      <c r="M80">
        <v>2.0781517800000002</v>
      </c>
      <c r="N80">
        <v>4.9547431499999988</v>
      </c>
      <c r="O80">
        <v>0.15144257316973195</v>
      </c>
      <c r="P80">
        <v>0.36107037958079402</v>
      </c>
      <c r="Q80">
        <v>1</v>
      </c>
    </row>
    <row r="81" spans="2:17" hidden="1" x14ac:dyDescent="0.25">
      <c r="D81" t="s">
        <v>11</v>
      </c>
      <c r="E81">
        <v>21</v>
      </c>
      <c r="F81">
        <v>11.3042</v>
      </c>
      <c r="G81">
        <v>5.9797750400000007</v>
      </c>
      <c r="H81">
        <v>6.5714967199999998</v>
      </c>
      <c r="K81">
        <v>76</v>
      </c>
      <c r="L81">
        <v>1373.2784999999999</v>
      </c>
      <c r="M81">
        <v>2.2236397200000004</v>
      </c>
      <c r="N81">
        <v>5.1294485899999991</v>
      </c>
      <c r="Q81">
        <v>1</v>
      </c>
    </row>
    <row r="82" spans="2:17" x14ac:dyDescent="0.25">
      <c r="B82">
        <v>14</v>
      </c>
      <c r="C82" t="s">
        <v>27</v>
      </c>
      <c r="D82" t="s">
        <v>6</v>
      </c>
      <c r="E82">
        <v>35</v>
      </c>
      <c r="F82">
        <v>8.5092999999999996</v>
      </c>
      <c r="G82">
        <v>42.274330019999994</v>
      </c>
      <c r="H82">
        <v>42.274330019999994</v>
      </c>
      <c r="I82">
        <v>496.80149977083892</v>
      </c>
      <c r="J82">
        <v>496.80149977083892</v>
      </c>
      <c r="K82">
        <v>1</v>
      </c>
      <c r="L82">
        <v>1.5746</v>
      </c>
      <c r="M82">
        <v>2.6527423900000002</v>
      </c>
      <c r="N82">
        <v>2.6527423900000002</v>
      </c>
      <c r="O82">
        <v>168.47087450781152</v>
      </c>
      <c r="P82">
        <v>168.47087450781152</v>
      </c>
      <c r="Q82">
        <v>1</v>
      </c>
    </row>
    <row r="83" spans="2:17" hidden="1" x14ac:dyDescent="0.25">
      <c r="D83" t="s">
        <v>7</v>
      </c>
      <c r="E83">
        <v>9</v>
      </c>
      <c r="F83">
        <v>1.3046</v>
      </c>
      <c r="G83">
        <v>1.4939875600000003</v>
      </c>
      <c r="H83">
        <v>1.4939875600000003</v>
      </c>
      <c r="I83">
        <v>114.51690633144261</v>
      </c>
      <c r="J83">
        <v>114.51690633144261</v>
      </c>
      <c r="K83">
        <v>1</v>
      </c>
      <c r="L83">
        <v>1.8688</v>
      </c>
      <c r="M83">
        <v>0.12794964</v>
      </c>
      <c r="N83">
        <v>0.12794964</v>
      </c>
      <c r="O83">
        <v>6.8466202910958902</v>
      </c>
      <c r="P83">
        <v>6.8466202910958902</v>
      </c>
      <c r="Q83">
        <v>1</v>
      </c>
    </row>
    <row r="84" spans="2:17" hidden="1" x14ac:dyDescent="0.25">
      <c r="D84" t="s">
        <v>8</v>
      </c>
      <c r="E84">
        <v>2</v>
      </c>
      <c r="F84">
        <v>6.9800000000000001E-2</v>
      </c>
      <c r="G84">
        <v>5.8317979999999998E-2</v>
      </c>
      <c r="H84">
        <v>5.8317979999999998E-2</v>
      </c>
      <c r="I84">
        <v>83.550114613180511</v>
      </c>
      <c r="J84">
        <v>83.550114613180511</v>
      </c>
      <c r="Q84">
        <v>1</v>
      </c>
    </row>
    <row r="85" spans="2:17" hidden="1" x14ac:dyDescent="0.25">
      <c r="D85" t="s">
        <v>9</v>
      </c>
      <c r="E85">
        <v>22</v>
      </c>
      <c r="F85">
        <v>5.6311999999999998</v>
      </c>
      <c r="G85">
        <v>10.38282164</v>
      </c>
      <c r="H85">
        <v>10.38282164</v>
      </c>
      <c r="I85">
        <v>184.38026779372066</v>
      </c>
      <c r="J85">
        <v>184.38026779372066</v>
      </c>
      <c r="Q85">
        <v>1</v>
      </c>
    </row>
    <row r="86" spans="2:17" hidden="1" x14ac:dyDescent="0.25">
      <c r="D86" t="s">
        <v>10</v>
      </c>
      <c r="K86">
        <v>143</v>
      </c>
      <c r="L86">
        <v>3451.0009</v>
      </c>
      <c r="M86">
        <v>10.921595</v>
      </c>
      <c r="N86">
        <v>10.921595</v>
      </c>
      <c r="O86">
        <v>0.31647615623629655</v>
      </c>
      <c r="P86">
        <v>0.31647615623629655</v>
      </c>
      <c r="Q86">
        <v>1</v>
      </c>
    </row>
    <row r="87" spans="2:17" hidden="1" x14ac:dyDescent="0.25">
      <c r="D87" t="s">
        <v>11</v>
      </c>
      <c r="E87">
        <v>68</v>
      </c>
      <c r="F87">
        <v>15.514900000000001</v>
      </c>
      <c r="G87">
        <v>54.209457199999989</v>
      </c>
      <c r="H87">
        <v>54.209457199999989</v>
      </c>
      <c r="K87">
        <v>145</v>
      </c>
      <c r="L87">
        <v>3454.4443000000001</v>
      </c>
      <c r="M87">
        <v>13.702287030000001</v>
      </c>
      <c r="N87">
        <v>13.702287030000001</v>
      </c>
      <c r="Q87">
        <v>1</v>
      </c>
    </row>
    <row r="88" spans="2:17" x14ac:dyDescent="0.25">
      <c r="B88">
        <v>15</v>
      </c>
      <c r="C88" t="s">
        <v>28</v>
      </c>
      <c r="D88" t="s">
        <v>6</v>
      </c>
      <c r="E88">
        <v>5</v>
      </c>
      <c r="F88">
        <v>3.3218999999999999</v>
      </c>
      <c r="G88">
        <v>14.001398999999999</v>
      </c>
      <c r="H88">
        <v>14.527534900000001</v>
      </c>
      <c r="I88">
        <v>421.48767271742076</v>
      </c>
      <c r="J88">
        <v>437.32607543875491</v>
      </c>
      <c r="K88">
        <v>3</v>
      </c>
      <c r="L88">
        <v>0.15140000000000001</v>
      </c>
      <c r="M88">
        <v>0.10288</v>
      </c>
      <c r="N88">
        <v>0.10288</v>
      </c>
      <c r="O88">
        <v>67.952443857331573</v>
      </c>
      <c r="P88">
        <v>67.952443857331573</v>
      </c>
      <c r="Q88">
        <v>1</v>
      </c>
    </row>
    <row r="89" spans="2:17" hidden="1" x14ac:dyDescent="0.25">
      <c r="D89" t="s">
        <v>7</v>
      </c>
      <c r="E89">
        <v>1</v>
      </c>
      <c r="F89">
        <v>6.0400000000000002E-2</v>
      </c>
      <c r="G89">
        <v>0.18954728000000001</v>
      </c>
      <c r="H89">
        <v>0.18954728000000001</v>
      </c>
      <c r="I89">
        <v>313.82</v>
      </c>
      <c r="J89">
        <v>313.82</v>
      </c>
      <c r="K89">
        <v>4</v>
      </c>
      <c r="L89">
        <v>0.8901</v>
      </c>
      <c r="M89">
        <v>0</v>
      </c>
      <c r="N89">
        <v>0.11948851000000001</v>
      </c>
      <c r="O89">
        <v>0</v>
      </c>
      <c r="P89">
        <v>13.424166947533987</v>
      </c>
      <c r="Q89">
        <v>1</v>
      </c>
    </row>
    <row r="90" spans="2:17" hidden="1" x14ac:dyDescent="0.25">
      <c r="D90" t="s">
        <v>8</v>
      </c>
      <c r="E90">
        <v>1</v>
      </c>
      <c r="F90">
        <v>1.24E-2</v>
      </c>
      <c r="G90">
        <v>7.2279999999999997E-2</v>
      </c>
      <c r="H90">
        <v>7.6616799999999999E-2</v>
      </c>
      <c r="I90">
        <v>582.90322580645159</v>
      </c>
      <c r="J90">
        <v>617.87741935483871</v>
      </c>
      <c r="K90">
        <v>1</v>
      </c>
      <c r="L90">
        <v>3.2500000000000001E-2</v>
      </c>
      <c r="M90">
        <v>0</v>
      </c>
      <c r="N90">
        <v>0.21144495000000002</v>
      </c>
      <c r="O90">
        <v>0</v>
      </c>
      <c r="P90">
        <v>650.59984615384622</v>
      </c>
      <c r="Q90">
        <v>1</v>
      </c>
    </row>
    <row r="91" spans="2:17" hidden="1" x14ac:dyDescent="0.25">
      <c r="D91" t="s">
        <v>9</v>
      </c>
      <c r="E91">
        <v>1</v>
      </c>
      <c r="F91">
        <v>2.29E-2</v>
      </c>
      <c r="G91">
        <v>2.3106099999999997E-2</v>
      </c>
      <c r="H91">
        <v>2.3106099999999997E-2</v>
      </c>
      <c r="I91">
        <v>100.89999999999999</v>
      </c>
      <c r="J91">
        <v>100.89999999999999</v>
      </c>
      <c r="K91">
        <v>5</v>
      </c>
      <c r="L91">
        <v>9.5211000000000006</v>
      </c>
      <c r="M91">
        <v>0.31130458</v>
      </c>
      <c r="N91">
        <v>0.31130458</v>
      </c>
      <c r="O91">
        <v>3.2696282992511372</v>
      </c>
      <c r="P91">
        <v>3.2696282992511372</v>
      </c>
      <c r="Q91">
        <v>1</v>
      </c>
    </row>
    <row r="92" spans="2:17" hidden="1" x14ac:dyDescent="0.25">
      <c r="D92" t="s">
        <v>10</v>
      </c>
      <c r="E92">
        <v>2</v>
      </c>
      <c r="F92">
        <v>4.5499999999999999E-2</v>
      </c>
      <c r="G92">
        <v>5.0576399999999994E-2</v>
      </c>
      <c r="H92">
        <v>5.0606399999999996E-2</v>
      </c>
      <c r="I92">
        <v>111.15692307692306</v>
      </c>
      <c r="J92">
        <v>111.22285714285714</v>
      </c>
      <c r="K92">
        <v>165</v>
      </c>
      <c r="L92">
        <v>1620.8276000000001</v>
      </c>
      <c r="M92">
        <v>0.23778244999999998</v>
      </c>
      <c r="N92">
        <v>7.0000230800000063</v>
      </c>
      <c r="O92">
        <v>1.4670434412642035E-2</v>
      </c>
      <c r="P92">
        <v>0.43187955831946634</v>
      </c>
      <c r="Q92">
        <v>1</v>
      </c>
    </row>
    <row r="93" spans="2:17" hidden="1" x14ac:dyDescent="0.25">
      <c r="D93" t="s">
        <v>11</v>
      </c>
      <c r="E93">
        <v>10</v>
      </c>
      <c r="F93">
        <v>3.4630999999999998</v>
      </c>
      <c r="G93">
        <v>14.336908779999998</v>
      </c>
      <c r="H93">
        <v>14.867411479999999</v>
      </c>
      <c r="K93">
        <v>178</v>
      </c>
      <c r="L93">
        <v>1631.4227000000001</v>
      </c>
      <c r="M93">
        <v>0.65196703</v>
      </c>
      <c r="N93">
        <v>7.7451411200000067</v>
      </c>
      <c r="Q93">
        <v>1</v>
      </c>
    </row>
    <row r="94" spans="2:17" x14ac:dyDescent="0.25">
      <c r="B94">
        <v>16</v>
      </c>
      <c r="C94" t="s">
        <v>29</v>
      </c>
      <c r="D94" t="s">
        <v>6</v>
      </c>
      <c r="E94">
        <v>25</v>
      </c>
      <c r="F94">
        <v>8.1976999999999993</v>
      </c>
      <c r="G94">
        <v>5.798394</v>
      </c>
      <c r="H94">
        <v>5.8176709999999998</v>
      </c>
      <c r="I94">
        <v>70.731961403808384</v>
      </c>
      <c r="J94">
        <v>70.967112726740424</v>
      </c>
      <c r="Q94">
        <v>1</v>
      </c>
    </row>
    <row r="95" spans="2:17" hidden="1" x14ac:dyDescent="0.25">
      <c r="D95" t="s">
        <v>7</v>
      </c>
      <c r="E95">
        <v>28</v>
      </c>
      <c r="F95">
        <v>11.004200000000001</v>
      </c>
      <c r="G95">
        <v>2.3265541499999998</v>
      </c>
      <c r="H95">
        <v>2.3288378700000001</v>
      </c>
      <c r="I95">
        <v>21.142419712473419</v>
      </c>
      <c r="J95">
        <v>21.16317287944603</v>
      </c>
      <c r="K95">
        <v>7</v>
      </c>
      <c r="L95">
        <v>1.1195999999999999</v>
      </c>
      <c r="M95">
        <v>0.13775616999999998</v>
      </c>
      <c r="N95">
        <v>0.28049714000000003</v>
      </c>
      <c r="O95">
        <v>12.304052340121471</v>
      </c>
      <c r="P95">
        <v>25.053335119685602</v>
      </c>
      <c r="Q95">
        <v>1</v>
      </c>
    </row>
    <row r="96" spans="2:17" hidden="1" x14ac:dyDescent="0.25">
      <c r="D96" t="s">
        <v>8</v>
      </c>
      <c r="E96">
        <v>43</v>
      </c>
      <c r="F96">
        <v>5.4787999999999997</v>
      </c>
      <c r="G96">
        <v>1.5387820000000001</v>
      </c>
      <c r="H96">
        <v>2.3492999999999999</v>
      </c>
      <c r="I96">
        <v>28.086113747535958</v>
      </c>
      <c r="J96">
        <v>42.879827699496239</v>
      </c>
      <c r="K96">
        <v>2</v>
      </c>
      <c r="L96">
        <v>6.7799999999999999E-2</v>
      </c>
      <c r="M96">
        <v>1.5437909999999999E-2</v>
      </c>
      <c r="N96">
        <v>1.8314770000000001E-2</v>
      </c>
      <c r="O96">
        <v>22.769778761061946</v>
      </c>
      <c r="P96">
        <v>27.012935103244839</v>
      </c>
      <c r="Q96">
        <v>1</v>
      </c>
    </row>
    <row r="97" spans="2:17" hidden="1" x14ac:dyDescent="0.25">
      <c r="D97" t="s">
        <v>9</v>
      </c>
      <c r="E97">
        <v>63</v>
      </c>
      <c r="F97">
        <v>20.9924</v>
      </c>
      <c r="G97">
        <v>3.17196905</v>
      </c>
      <c r="H97">
        <v>3.2138074199999997</v>
      </c>
      <c r="I97">
        <v>15.110082934776395</v>
      </c>
      <c r="J97">
        <v>15.309385396619728</v>
      </c>
      <c r="K97">
        <v>8</v>
      </c>
      <c r="L97">
        <v>1.2415</v>
      </c>
      <c r="M97">
        <v>0.17703633999999999</v>
      </c>
      <c r="N97">
        <v>0.23069621000000001</v>
      </c>
      <c r="O97">
        <v>14.259874345549738</v>
      </c>
      <c r="P97">
        <v>18.582054772452679</v>
      </c>
      <c r="Q97">
        <v>1</v>
      </c>
    </row>
    <row r="98" spans="2:17" hidden="1" x14ac:dyDescent="0.25">
      <c r="D98" t="s">
        <v>10</v>
      </c>
      <c r="E98">
        <v>11</v>
      </c>
      <c r="F98">
        <v>9.6852999999999998</v>
      </c>
      <c r="G98">
        <v>1.5296259999999999</v>
      </c>
      <c r="H98">
        <v>1.5296259999999999</v>
      </c>
      <c r="I98">
        <v>15.793274343592868</v>
      </c>
      <c r="J98">
        <v>15.793274343592868</v>
      </c>
      <c r="K98">
        <v>31</v>
      </c>
      <c r="L98">
        <v>536.39570000000003</v>
      </c>
      <c r="M98">
        <v>2.627385840000001</v>
      </c>
      <c r="N98">
        <v>2.1737721200000002</v>
      </c>
      <c r="O98">
        <v>0.48982231587613412</v>
      </c>
      <c r="P98">
        <v>0.40525532177084944</v>
      </c>
      <c r="Q98">
        <v>1</v>
      </c>
    </row>
    <row r="99" spans="2:17" hidden="1" x14ac:dyDescent="0.25">
      <c r="D99" t="s">
        <v>11</v>
      </c>
      <c r="E99">
        <v>170</v>
      </c>
      <c r="F99">
        <v>55.358400000000003</v>
      </c>
      <c r="G99">
        <v>14.365325199999999</v>
      </c>
      <c r="H99">
        <v>15.23924229</v>
      </c>
      <c r="K99">
        <v>48</v>
      </c>
      <c r="L99">
        <v>538.82460000000003</v>
      </c>
      <c r="M99">
        <v>2.9576162600000009</v>
      </c>
      <c r="N99">
        <v>2.7032802400000002</v>
      </c>
      <c r="Q99">
        <v>1</v>
      </c>
    </row>
    <row r="100" spans="2:17" x14ac:dyDescent="0.25">
      <c r="B100">
        <v>17</v>
      </c>
      <c r="C100" t="s">
        <v>30</v>
      </c>
      <c r="D100" t="s">
        <v>6</v>
      </c>
      <c r="E100">
        <v>6</v>
      </c>
      <c r="F100">
        <v>1.2370000000000001</v>
      </c>
      <c r="G100">
        <v>1.029571</v>
      </c>
      <c r="H100">
        <v>1.1210709999999999</v>
      </c>
      <c r="I100">
        <v>83.231285367825379</v>
      </c>
      <c r="J100">
        <v>90.628213419563465</v>
      </c>
      <c r="K100">
        <v>3</v>
      </c>
      <c r="L100">
        <v>0.42470000000000002</v>
      </c>
      <c r="M100">
        <v>3.323632E-2</v>
      </c>
      <c r="N100">
        <v>5.5149070000000001E-2</v>
      </c>
      <c r="O100">
        <v>7.8258347068518956</v>
      </c>
      <c r="P100">
        <v>12.98541794207676</v>
      </c>
      <c r="Q100">
        <v>1</v>
      </c>
    </row>
    <row r="101" spans="2:17" hidden="1" x14ac:dyDescent="0.25">
      <c r="D101" t="s">
        <v>7</v>
      </c>
      <c r="E101">
        <v>17</v>
      </c>
      <c r="F101">
        <v>4.2832999999999997</v>
      </c>
      <c r="G101">
        <v>1.6689189899999999</v>
      </c>
      <c r="H101">
        <v>2.0398955000000001</v>
      </c>
      <c r="I101">
        <v>38.963392477762476</v>
      </c>
      <c r="J101">
        <v>47.624390073074501</v>
      </c>
      <c r="K101">
        <v>2</v>
      </c>
      <c r="L101">
        <v>8.3648000000000007</v>
      </c>
      <c r="M101">
        <v>2.2003669999999999E-2</v>
      </c>
      <c r="N101">
        <v>2.2003669999999999E-2</v>
      </c>
      <c r="O101">
        <v>0.26305076032899766</v>
      </c>
      <c r="P101">
        <v>0.26305076032899766</v>
      </c>
      <c r="Q101">
        <v>1</v>
      </c>
    </row>
    <row r="102" spans="2:17" hidden="1" x14ac:dyDescent="0.25">
      <c r="D102" t="s">
        <v>8</v>
      </c>
      <c r="E102">
        <v>2</v>
      </c>
      <c r="F102">
        <v>0.75209999999999999</v>
      </c>
      <c r="G102">
        <v>0.212668</v>
      </c>
      <c r="H102">
        <v>0.21534595000000001</v>
      </c>
      <c r="I102">
        <v>28.276558968222311</v>
      </c>
      <c r="J102">
        <v>28.632621991756416</v>
      </c>
      <c r="K102">
        <v>1</v>
      </c>
      <c r="L102">
        <v>1.09E-2</v>
      </c>
      <c r="M102">
        <v>2.9499999999999999E-3</v>
      </c>
      <c r="N102">
        <v>2.9499999999999999E-3</v>
      </c>
      <c r="O102">
        <v>27.064220183486238</v>
      </c>
      <c r="P102">
        <v>27.064220183486238</v>
      </c>
      <c r="Q102">
        <v>1</v>
      </c>
    </row>
    <row r="103" spans="2:17" hidden="1" x14ac:dyDescent="0.25">
      <c r="D103" t="s">
        <v>9</v>
      </c>
      <c r="E103">
        <v>2</v>
      </c>
      <c r="F103">
        <v>0.57079999999999997</v>
      </c>
      <c r="G103">
        <v>0.106193</v>
      </c>
      <c r="H103">
        <v>0.106193</v>
      </c>
      <c r="I103">
        <v>18.604239663629993</v>
      </c>
      <c r="J103">
        <v>18.604239663629993</v>
      </c>
      <c r="K103">
        <v>1</v>
      </c>
      <c r="L103">
        <v>0.1537</v>
      </c>
      <c r="M103">
        <v>2.6564890000000001E-2</v>
      </c>
      <c r="N103">
        <v>2.6830529999999998E-2</v>
      </c>
      <c r="O103">
        <v>17.283597918022121</v>
      </c>
      <c r="P103">
        <v>17.456428106701367</v>
      </c>
      <c r="Q103">
        <v>1</v>
      </c>
    </row>
    <row r="104" spans="2:17" hidden="1" x14ac:dyDescent="0.25">
      <c r="D104" t="s">
        <v>10</v>
      </c>
      <c r="K104">
        <v>122</v>
      </c>
      <c r="L104">
        <v>1912.56</v>
      </c>
      <c r="M104">
        <v>0.245</v>
      </c>
      <c r="N104">
        <v>4.173</v>
      </c>
      <c r="O104">
        <v>9.8856517319259093E-3</v>
      </c>
      <c r="P104">
        <v>0.6</v>
      </c>
      <c r="Q104">
        <v>1</v>
      </c>
    </row>
    <row r="105" spans="2:17" hidden="1" x14ac:dyDescent="0.25">
      <c r="D105" t="s">
        <v>11</v>
      </c>
      <c r="E105">
        <v>27</v>
      </c>
      <c r="F105">
        <v>6.8431999999999995</v>
      </c>
      <c r="G105">
        <v>3.0173509899999997</v>
      </c>
      <c r="H105">
        <v>3.4825054500000001</v>
      </c>
      <c r="K105">
        <v>129</v>
      </c>
      <c r="L105">
        <v>1921.5140999999999</v>
      </c>
      <c r="M105">
        <v>0.32975487999999997</v>
      </c>
      <c r="N105">
        <v>4.2799332699999999</v>
      </c>
      <c r="Q105">
        <v>1</v>
      </c>
    </row>
    <row r="106" spans="2:17" x14ac:dyDescent="0.25">
      <c r="B106">
        <v>18</v>
      </c>
      <c r="C106" t="s">
        <v>31</v>
      </c>
      <c r="D106" t="s">
        <v>6</v>
      </c>
      <c r="E106">
        <v>9</v>
      </c>
      <c r="F106">
        <v>2.9710000000000001</v>
      </c>
      <c r="G106">
        <v>5.7848728900000008</v>
      </c>
      <c r="H106">
        <v>5.87674611</v>
      </c>
      <c r="I106">
        <v>194.71130562100305</v>
      </c>
      <c r="J106">
        <v>197.80363884214071</v>
      </c>
      <c r="Q106">
        <v>1</v>
      </c>
    </row>
    <row r="107" spans="2:17" hidden="1" x14ac:dyDescent="0.25">
      <c r="D107" t="s">
        <v>7</v>
      </c>
      <c r="E107">
        <v>35</v>
      </c>
      <c r="F107">
        <v>6.5418000000000003</v>
      </c>
      <c r="G107">
        <v>3.5989129500000003</v>
      </c>
      <c r="H107">
        <v>3.7139294399999998</v>
      </c>
      <c r="I107">
        <v>55.01410850224709</v>
      </c>
      <c r="J107">
        <v>56.772286526644045</v>
      </c>
      <c r="K107">
        <v>1</v>
      </c>
      <c r="L107">
        <v>1</v>
      </c>
      <c r="M107">
        <v>8.9550000000000005E-2</v>
      </c>
      <c r="N107">
        <v>1.0002735</v>
      </c>
      <c r="O107">
        <v>8.9550000000000001</v>
      </c>
      <c r="P107">
        <v>100.02735</v>
      </c>
      <c r="Q107">
        <v>1</v>
      </c>
    </row>
    <row r="108" spans="2:17" hidden="1" x14ac:dyDescent="0.25">
      <c r="D108" t="s">
        <v>8</v>
      </c>
      <c r="E108">
        <v>11</v>
      </c>
      <c r="F108">
        <v>0.50319999999999998</v>
      </c>
      <c r="G108">
        <v>0.32300229999999996</v>
      </c>
      <c r="H108">
        <v>0.32300229999999996</v>
      </c>
      <c r="I108">
        <v>64.189646263910973</v>
      </c>
      <c r="J108">
        <v>64.189646263910973</v>
      </c>
      <c r="K108">
        <v>2</v>
      </c>
      <c r="L108">
        <v>8.2000000000000003E-2</v>
      </c>
      <c r="M108">
        <v>1.7931330000000002E-2</v>
      </c>
      <c r="N108">
        <v>1.8020979999999999E-2</v>
      </c>
      <c r="O108">
        <v>21.867475609756099</v>
      </c>
      <c r="P108">
        <v>21.976804878048782</v>
      </c>
      <c r="Q108">
        <v>1</v>
      </c>
    </row>
    <row r="109" spans="2:17" hidden="1" x14ac:dyDescent="0.25">
      <c r="D109" t="s">
        <v>9</v>
      </c>
      <c r="E109">
        <v>23</v>
      </c>
      <c r="F109">
        <v>8.9217999999999993</v>
      </c>
      <c r="G109">
        <v>3.1448135199999996</v>
      </c>
      <c r="H109">
        <v>3.1691813499999997</v>
      </c>
      <c r="I109">
        <v>35.248643995606265</v>
      </c>
      <c r="J109">
        <v>35.521770830998221</v>
      </c>
      <c r="K109">
        <v>6</v>
      </c>
      <c r="L109">
        <v>11.751899999999999</v>
      </c>
      <c r="M109">
        <v>0.27164317999999998</v>
      </c>
      <c r="N109">
        <v>0.27618135999999999</v>
      </c>
      <c r="O109">
        <v>2.3114830793318526</v>
      </c>
      <c r="P109">
        <v>2.3500996434619084</v>
      </c>
      <c r="Q109">
        <v>1</v>
      </c>
    </row>
    <row r="110" spans="2:17" hidden="1" x14ac:dyDescent="0.25">
      <c r="D110" t="s">
        <v>10</v>
      </c>
      <c r="E110">
        <v>11</v>
      </c>
      <c r="F110">
        <v>4.75</v>
      </c>
      <c r="G110">
        <v>1.2230000000000001</v>
      </c>
      <c r="H110">
        <v>1.2230000000000001</v>
      </c>
      <c r="I110">
        <v>4.0257964056458526</v>
      </c>
      <c r="J110">
        <v>4.0290428644449952</v>
      </c>
      <c r="K110">
        <v>84</v>
      </c>
      <c r="L110">
        <v>1012.15</v>
      </c>
      <c r="M110">
        <v>1.0509175600000003</v>
      </c>
      <c r="N110">
        <v>4.37</v>
      </c>
      <c r="O110">
        <v>0.10669157482620399</v>
      </c>
      <c r="P110">
        <v>0.43732407910130827</v>
      </c>
      <c r="Q110">
        <v>1</v>
      </c>
    </row>
    <row r="111" spans="2:17" hidden="1" x14ac:dyDescent="0.25">
      <c r="D111" t="s">
        <v>11</v>
      </c>
      <c r="E111">
        <v>89</v>
      </c>
      <c r="F111">
        <v>23.687799999999999</v>
      </c>
      <c r="G111">
        <v>14.074601660000003</v>
      </c>
      <c r="H111">
        <v>14.305859200000002</v>
      </c>
      <c r="K111">
        <v>93</v>
      </c>
      <c r="L111">
        <v>1024.9838999999999</v>
      </c>
      <c r="M111">
        <v>1.4300420700000003</v>
      </c>
      <c r="N111">
        <v>5.6644758399999997</v>
      </c>
      <c r="Q111">
        <v>1</v>
      </c>
    </row>
    <row r="112" spans="2:17" x14ac:dyDescent="0.25">
      <c r="B112">
        <v>19</v>
      </c>
      <c r="C112" t="s">
        <v>32</v>
      </c>
      <c r="D112" t="s">
        <v>6</v>
      </c>
      <c r="E112">
        <v>32</v>
      </c>
      <c r="F112">
        <v>6.9542999999999999</v>
      </c>
      <c r="G112">
        <v>31.581263</v>
      </c>
      <c r="H112">
        <v>31.581263</v>
      </c>
      <c r="I112">
        <v>454.12569201788824</v>
      </c>
      <c r="J112">
        <v>454.12569201788824</v>
      </c>
      <c r="K112">
        <v>22</v>
      </c>
      <c r="L112">
        <v>0.2611</v>
      </c>
      <c r="M112">
        <v>0.20054570000000008</v>
      </c>
      <c r="N112">
        <v>0.20279221999999997</v>
      </c>
      <c r="O112">
        <v>76.808004595940275</v>
      </c>
      <c r="P112">
        <v>77.668410570662573</v>
      </c>
      <c r="Q112">
        <v>1</v>
      </c>
    </row>
    <row r="113" spans="2:17" hidden="1" x14ac:dyDescent="0.25">
      <c r="D113" t="s">
        <v>7</v>
      </c>
      <c r="E113">
        <v>15</v>
      </c>
      <c r="F113">
        <v>3.6676000000000002</v>
      </c>
      <c r="G113">
        <v>2.8856929999999998</v>
      </c>
      <c r="H113">
        <v>2.9510580000000002</v>
      </c>
      <c r="I113">
        <v>78.680690369724076</v>
      </c>
      <c r="J113">
        <v>80.462918529828769</v>
      </c>
      <c r="K113">
        <v>6</v>
      </c>
      <c r="L113">
        <v>24.5334</v>
      </c>
      <c r="M113">
        <v>3.9788570000000002E-2</v>
      </c>
      <c r="N113">
        <v>4.105749999999999E-2</v>
      </c>
      <c r="O113">
        <v>0.16218123048578673</v>
      </c>
      <c r="P113">
        <v>0.16735348545248516</v>
      </c>
      <c r="Q113">
        <v>1</v>
      </c>
    </row>
    <row r="114" spans="2:17" hidden="1" x14ac:dyDescent="0.25">
      <c r="D114" t="s">
        <v>8</v>
      </c>
      <c r="E114">
        <v>3</v>
      </c>
      <c r="F114">
        <v>1.3096000000000001</v>
      </c>
      <c r="G114">
        <v>1.07730652</v>
      </c>
      <c r="H114">
        <v>1.07730652</v>
      </c>
      <c r="I114">
        <v>82.262257177764198</v>
      </c>
      <c r="J114">
        <v>82.262257177764198</v>
      </c>
      <c r="K114">
        <v>6</v>
      </c>
      <c r="L114">
        <v>34.307899999999997</v>
      </c>
      <c r="M114">
        <v>8.9016390000000015E-2</v>
      </c>
      <c r="N114">
        <v>0.15125401000000002</v>
      </c>
      <c r="O114">
        <v>0.25946324315973873</v>
      </c>
      <c r="P114">
        <v>0.44087224808280312</v>
      </c>
      <c r="Q114">
        <v>1</v>
      </c>
    </row>
    <row r="115" spans="2:17" hidden="1" x14ac:dyDescent="0.25">
      <c r="D115" t="s">
        <v>9</v>
      </c>
      <c r="K115">
        <v>38</v>
      </c>
      <c r="L115">
        <v>710.23490000000004</v>
      </c>
      <c r="M115">
        <v>1.62042083</v>
      </c>
      <c r="N115">
        <v>1.6558470400000003</v>
      </c>
      <c r="O115">
        <v>0.2281528026854214</v>
      </c>
      <c r="P115">
        <v>0.23314075948675575</v>
      </c>
      <c r="Q115">
        <v>1</v>
      </c>
    </row>
    <row r="116" spans="2:17" hidden="1" x14ac:dyDescent="0.25">
      <c r="D116" t="s">
        <v>10</v>
      </c>
      <c r="Q116">
        <v>1</v>
      </c>
    </row>
    <row r="117" spans="2:17" hidden="1" x14ac:dyDescent="0.25">
      <c r="D117" t="s">
        <v>11</v>
      </c>
      <c r="E117">
        <v>50</v>
      </c>
      <c r="F117">
        <v>11.9315</v>
      </c>
      <c r="G117">
        <v>35.544262519999997</v>
      </c>
      <c r="H117">
        <v>35.609627520000004</v>
      </c>
      <c r="K117">
        <v>72</v>
      </c>
      <c r="L117">
        <v>769.33730000000003</v>
      </c>
      <c r="M117">
        <v>1.9497714900000001</v>
      </c>
      <c r="N117">
        <v>2.05095077</v>
      </c>
      <c r="Q117">
        <v>1</v>
      </c>
    </row>
    <row r="118" spans="2:17" x14ac:dyDescent="0.25">
      <c r="B118">
        <v>20</v>
      </c>
      <c r="C118" t="s">
        <v>33</v>
      </c>
      <c r="D118" t="s">
        <v>6</v>
      </c>
      <c r="E118">
        <v>31</v>
      </c>
      <c r="F118">
        <v>9.8763000000000005</v>
      </c>
      <c r="G118">
        <v>8.5754339999999996</v>
      </c>
      <c r="H118">
        <v>8.8324339999999992</v>
      </c>
      <c r="I118">
        <v>86.82840739953221</v>
      </c>
      <c r="J118">
        <v>89.430596478438275</v>
      </c>
      <c r="K118">
        <v>20</v>
      </c>
      <c r="L118">
        <v>53.0017</v>
      </c>
      <c r="M118">
        <v>0.39043</v>
      </c>
      <c r="N118">
        <v>0.64463000000000004</v>
      </c>
      <c r="O118">
        <v>0.73663674938728385</v>
      </c>
      <c r="P118">
        <v>1.2162440072676914</v>
      </c>
      <c r="Q118">
        <v>1</v>
      </c>
    </row>
    <row r="119" spans="2:17" hidden="1" x14ac:dyDescent="0.25">
      <c r="D119" t="s">
        <v>7</v>
      </c>
      <c r="E119">
        <v>1</v>
      </c>
      <c r="F119">
        <v>3.5700000000000003E-2</v>
      </c>
      <c r="G119">
        <v>5.3654E-2</v>
      </c>
      <c r="H119">
        <v>5.3654E-2</v>
      </c>
      <c r="I119">
        <v>150.29131652661064</v>
      </c>
      <c r="J119">
        <v>150.29131652661064</v>
      </c>
      <c r="Q119">
        <v>1</v>
      </c>
    </row>
    <row r="120" spans="2:17" hidden="1" x14ac:dyDescent="0.25">
      <c r="D120" t="s">
        <v>8</v>
      </c>
      <c r="E120">
        <v>5</v>
      </c>
      <c r="F120">
        <v>1.9560999999999999</v>
      </c>
      <c r="G120">
        <v>0.84751200000000004</v>
      </c>
      <c r="H120">
        <v>0.85657300000000003</v>
      </c>
      <c r="I120">
        <v>43.326619293492151</v>
      </c>
      <c r="J120">
        <v>43.789836920402841</v>
      </c>
      <c r="K120">
        <v>5</v>
      </c>
      <c r="L120">
        <v>190.5478</v>
      </c>
      <c r="M120">
        <v>7.6712000000000002E-2</v>
      </c>
      <c r="N120">
        <v>0.13733799999999999</v>
      </c>
      <c r="O120">
        <v>4.0258664754985365E-2</v>
      </c>
      <c r="P120">
        <v>7.2075353270937795E-2</v>
      </c>
      <c r="Q120">
        <v>1</v>
      </c>
    </row>
    <row r="121" spans="2:17" hidden="1" x14ac:dyDescent="0.25">
      <c r="D121" t="s">
        <v>9</v>
      </c>
      <c r="E121">
        <v>13</v>
      </c>
      <c r="F121">
        <v>2.8563000000000001</v>
      </c>
      <c r="G121">
        <v>1.919414</v>
      </c>
      <c r="H121">
        <v>1.920442</v>
      </c>
      <c r="I121">
        <v>67.199313797570284</v>
      </c>
      <c r="J121">
        <v>67.235304414802371</v>
      </c>
      <c r="K121">
        <v>90</v>
      </c>
      <c r="L121">
        <v>3534.5857999999998</v>
      </c>
      <c r="M121">
        <v>3.0773290000000002</v>
      </c>
      <c r="N121">
        <v>6.11015</v>
      </c>
      <c r="O121">
        <v>8.7063355485669638E-2</v>
      </c>
      <c r="P121">
        <v>0.17286749694971332</v>
      </c>
      <c r="Q121">
        <v>1</v>
      </c>
    </row>
    <row r="122" spans="2:17" hidden="1" x14ac:dyDescent="0.25">
      <c r="D122" t="s">
        <v>10</v>
      </c>
      <c r="Q122">
        <v>1</v>
      </c>
    </row>
    <row r="123" spans="2:17" hidden="1" x14ac:dyDescent="0.25">
      <c r="D123" t="s">
        <v>11</v>
      </c>
      <c r="E123">
        <v>50</v>
      </c>
      <c r="F123">
        <v>14.724399999999999</v>
      </c>
      <c r="G123">
        <v>11.396013999999999</v>
      </c>
      <c r="H123">
        <v>11.663102999999998</v>
      </c>
      <c r="K123">
        <v>115</v>
      </c>
      <c r="L123">
        <v>3778.1352999999999</v>
      </c>
      <c r="M123">
        <v>3.5444710000000001</v>
      </c>
      <c r="N123">
        <v>6.892118</v>
      </c>
      <c r="Q123">
        <v>1</v>
      </c>
    </row>
    <row r="124" spans="2:17" x14ac:dyDescent="0.25">
      <c r="B124">
        <v>21</v>
      </c>
      <c r="C124" t="s">
        <v>34</v>
      </c>
      <c r="D124" t="s">
        <v>6</v>
      </c>
      <c r="E124">
        <v>27</v>
      </c>
      <c r="F124">
        <v>6.5115999999999996</v>
      </c>
      <c r="G124">
        <v>4.7163185999999993</v>
      </c>
      <c r="H124">
        <v>5.0818284</v>
      </c>
      <c r="I124">
        <v>72.429488912095337</v>
      </c>
      <c r="J124">
        <v>78.0426991829965</v>
      </c>
      <c r="Q124">
        <v>1</v>
      </c>
    </row>
    <row r="125" spans="2:17" hidden="1" x14ac:dyDescent="0.25">
      <c r="D125" t="s">
        <v>7</v>
      </c>
      <c r="E125">
        <v>42</v>
      </c>
      <c r="F125">
        <v>13.424099999999999</v>
      </c>
      <c r="G125">
        <v>7.2182602999999999</v>
      </c>
      <c r="H125">
        <v>7.2674084500000005</v>
      </c>
      <c r="I125">
        <v>53.770906801945756</v>
      </c>
      <c r="J125">
        <v>54.137025573409019</v>
      </c>
      <c r="K125">
        <v>1</v>
      </c>
      <c r="L125">
        <v>0.01</v>
      </c>
      <c r="M125">
        <v>0</v>
      </c>
      <c r="N125">
        <v>4.3559999999999996E-3</v>
      </c>
      <c r="O125">
        <v>0</v>
      </c>
      <c r="P125">
        <v>43.56</v>
      </c>
      <c r="Q125">
        <v>1</v>
      </c>
    </row>
    <row r="126" spans="2:17" hidden="1" x14ac:dyDescent="0.25">
      <c r="D126" t="s">
        <v>8</v>
      </c>
      <c r="E126">
        <v>18</v>
      </c>
      <c r="F126">
        <v>17.241199999999999</v>
      </c>
      <c r="G126">
        <v>6.7427169999999998</v>
      </c>
      <c r="H126">
        <v>6.770337800000001</v>
      </c>
      <c r="I126">
        <v>39.108165324919376</v>
      </c>
      <c r="J126">
        <v>39.268367631023366</v>
      </c>
      <c r="Q126">
        <v>1</v>
      </c>
    </row>
    <row r="127" spans="2:17" hidden="1" x14ac:dyDescent="0.25">
      <c r="D127" t="s">
        <v>9</v>
      </c>
      <c r="E127">
        <v>10</v>
      </c>
      <c r="F127">
        <v>0.9204</v>
      </c>
      <c r="G127">
        <v>0.30046699999999998</v>
      </c>
      <c r="H127">
        <v>0.30054799999999998</v>
      </c>
      <c r="I127">
        <v>32.645262929161234</v>
      </c>
      <c r="J127">
        <v>32.654063450673618</v>
      </c>
      <c r="Q127">
        <v>1</v>
      </c>
    </row>
    <row r="128" spans="2:17" hidden="1" x14ac:dyDescent="0.25">
      <c r="D128" t="s">
        <v>10</v>
      </c>
      <c r="E128">
        <v>2</v>
      </c>
      <c r="F128">
        <v>24.5947</v>
      </c>
      <c r="G128">
        <v>4.5330240000000002</v>
      </c>
      <c r="H128">
        <v>4.5330240000000002</v>
      </c>
      <c r="I128">
        <v>18.430897713735074</v>
      </c>
      <c r="J128">
        <v>18.430897713735074</v>
      </c>
      <c r="K128">
        <v>30</v>
      </c>
      <c r="L128">
        <v>459.1028</v>
      </c>
      <c r="M128">
        <v>0.51484662000000003</v>
      </c>
      <c r="N128">
        <v>1.1693813899999999</v>
      </c>
      <c r="O128">
        <v>0.11214190373049347</v>
      </c>
      <c r="P128">
        <v>0.254710141170997</v>
      </c>
      <c r="Q128">
        <v>1</v>
      </c>
    </row>
    <row r="129" spans="2:17" hidden="1" x14ac:dyDescent="0.25">
      <c r="D129" t="s">
        <v>11</v>
      </c>
      <c r="E129">
        <v>99</v>
      </c>
      <c r="F129">
        <v>62.691999999999993</v>
      </c>
      <c r="G129">
        <v>23.510786899999999</v>
      </c>
      <c r="H129">
        <v>23.953146650000001</v>
      </c>
      <c r="K129">
        <v>31</v>
      </c>
      <c r="L129">
        <v>459.11279999999999</v>
      </c>
      <c r="M129">
        <v>0.51484662000000003</v>
      </c>
      <c r="N129">
        <v>1.1737373899999999</v>
      </c>
      <c r="Q129">
        <v>1</v>
      </c>
    </row>
    <row r="130" spans="2:17" x14ac:dyDescent="0.25">
      <c r="B130">
        <v>22</v>
      </c>
      <c r="C130" t="s">
        <v>35</v>
      </c>
      <c r="D130" t="s">
        <v>6</v>
      </c>
      <c r="E130">
        <v>16</v>
      </c>
      <c r="F130">
        <v>6.9279999999999999</v>
      </c>
      <c r="G130">
        <v>9.858113359999999</v>
      </c>
      <c r="H130">
        <v>9.858113359999999</v>
      </c>
      <c r="I130">
        <v>142.29378406466512</v>
      </c>
      <c r="J130">
        <v>142.29378406466512</v>
      </c>
      <c r="K130">
        <v>6</v>
      </c>
      <c r="L130">
        <v>9.0499999999999997E-2</v>
      </c>
      <c r="M130">
        <v>4.3191970000000003E-2</v>
      </c>
      <c r="N130">
        <v>5.506171E-2</v>
      </c>
      <c r="O130">
        <v>47.725933701657461</v>
      </c>
      <c r="P130">
        <v>60.841668508287292</v>
      </c>
      <c r="Q130">
        <v>1</v>
      </c>
    </row>
    <row r="131" spans="2:17" hidden="1" x14ac:dyDescent="0.25">
      <c r="D131" t="s">
        <v>7</v>
      </c>
      <c r="E131">
        <v>34</v>
      </c>
      <c r="F131">
        <v>6.6703000000000001</v>
      </c>
      <c r="G131">
        <v>6.3374083999999993</v>
      </c>
      <c r="H131">
        <v>6.6444244499999998</v>
      </c>
      <c r="I131">
        <v>95.009345906480959</v>
      </c>
      <c r="J131">
        <v>99.612078167398764</v>
      </c>
      <c r="K131">
        <v>5</v>
      </c>
      <c r="L131">
        <v>11.9102</v>
      </c>
      <c r="M131">
        <v>4.9889699999999995E-2</v>
      </c>
      <c r="N131">
        <v>5.4684100000000006E-2</v>
      </c>
      <c r="O131">
        <v>0.41888213464089602</v>
      </c>
      <c r="P131">
        <v>0.45913670635253823</v>
      </c>
      <c r="Q131">
        <v>1</v>
      </c>
    </row>
    <row r="132" spans="2:17" hidden="1" x14ac:dyDescent="0.25">
      <c r="D132" t="s">
        <v>8</v>
      </c>
      <c r="K132">
        <v>3</v>
      </c>
      <c r="L132">
        <v>0.51429999999999998</v>
      </c>
      <c r="M132">
        <v>7.4467470000000008E-2</v>
      </c>
      <c r="N132">
        <v>7.4846910000000003E-2</v>
      </c>
      <c r="O132">
        <v>14.479383628232549</v>
      </c>
      <c r="P132">
        <v>14.553161578845033</v>
      </c>
      <c r="Q132">
        <v>1</v>
      </c>
    </row>
    <row r="133" spans="2:17" hidden="1" x14ac:dyDescent="0.25">
      <c r="D133" t="s">
        <v>9</v>
      </c>
      <c r="E133">
        <v>23</v>
      </c>
      <c r="F133">
        <v>96.290400000000005</v>
      </c>
      <c r="G133">
        <v>25.472996440000003</v>
      </c>
      <c r="H133">
        <v>25.473960440000003</v>
      </c>
      <c r="I133">
        <v>26.454346892317407</v>
      </c>
      <c r="J133">
        <v>26.45534803054095</v>
      </c>
      <c r="K133">
        <v>77</v>
      </c>
      <c r="L133">
        <v>637.70249999999999</v>
      </c>
      <c r="M133">
        <v>1.11282646</v>
      </c>
      <c r="N133">
        <v>2.6221629499999999</v>
      </c>
      <c r="O133">
        <v>0.17450558214841561</v>
      </c>
      <c r="P133">
        <v>0.41118906543411698</v>
      </c>
      <c r="Q133">
        <v>1</v>
      </c>
    </row>
    <row r="134" spans="2:17" hidden="1" x14ac:dyDescent="0.25">
      <c r="D134" t="s">
        <v>10</v>
      </c>
      <c r="K134">
        <v>91</v>
      </c>
      <c r="L134">
        <v>639.44150000000002</v>
      </c>
      <c r="M134">
        <v>0.90841580000000022</v>
      </c>
      <c r="N134">
        <v>1.9941247999999996</v>
      </c>
      <c r="O134">
        <v>0.14206394173665615</v>
      </c>
      <c r="P134">
        <v>0.31185414146563833</v>
      </c>
      <c r="Q134">
        <v>1</v>
      </c>
    </row>
    <row r="135" spans="2:17" hidden="1" x14ac:dyDescent="0.25">
      <c r="D135" t="s">
        <v>11</v>
      </c>
      <c r="E135">
        <v>73</v>
      </c>
      <c r="F135">
        <v>109.8887</v>
      </c>
      <c r="G135">
        <v>41.668518200000001</v>
      </c>
      <c r="H135">
        <v>41.976498250000006</v>
      </c>
      <c r="K135">
        <v>182</v>
      </c>
      <c r="L135">
        <v>1289.6590000000001</v>
      </c>
      <c r="M135">
        <v>2.1887914000000004</v>
      </c>
      <c r="N135">
        <v>4.8008804699999992</v>
      </c>
      <c r="Q135">
        <v>1</v>
      </c>
    </row>
    <row r="136" spans="2:17" x14ac:dyDescent="0.25">
      <c r="B136">
        <v>23</v>
      </c>
      <c r="C136" t="s">
        <v>36</v>
      </c>
      <c r="D136" t="s">
        <v>6</v>
      </c>
      <c r="E136">
        <v>5</v>
      </c>
      <c r="F136">
        <v>0.84599999999999997</v>
      </c>
      <c r="G136">
        <v>2.505233</v>
      </c>
      <c r="H136">
        <v>2.505233</v>
      </c>
      <c r="I136">
        <v>296.12683215130022</v>
      </c>
      <c r="J136">
        <v>296.12683215130022</v>
      </c>
      <c r="Q136">
        <v>1</v>
      </c>
    </row>
    <row r="137" spans="2:17" hidden="1" x14ac:dyDescent="0.25">
      <c r="D137" t="s">
        <v>7</v>
      </c>
      <c r="E137">
        <v>10</v>
      </c>
      <c r="F137">
        <v>0.92010000000000003</v>
      </c>
      <c r="G137">
        <v>0.47974373000000003</v>
      </c>
      <c r="H137">
        <v>0.53151172000000002</v>
      </c>
      <c r="I137">
        <v>52.140390174980986</v>
      </c>
      <c r="J137">
        <v>57.766734050646669</v>
      </c>
      <c r="K137">
        <v>4</v>
      </c>
      <c r="L137">
        <v>126.2805</v>
      </c>
      <c r="M137">
        <v>0.33087870000000003</v>
      </c>
      <c r="N137">
        <v>0.62052580000000002</v>
      </c>
      <c r="O137">
        <v>0.26201883901314932</v>
      </c>
      <c r="P137">
        <v>0.49138687287427596</v>
      </c>
      <c r="Q137">
        <v>1</v>
      </c>
    </row>
    <row r="138" spans="2:17" hidden="1" x14ac:dyDescent="0.25">
      <c r="D138" t="s">
        <v>8</v>
      </c>
      <c r="E138">
        <v>3</v>
      </c>
      <c r="F138">
        <v>0.70520000000000005</v>
      </c>
      <c r="G138">
        <v>0.230599</v>
      </c>
      <c r="H138">
        <v>0.230599</v>
      </c>
      <c r="I138">
        <v>32.699801474758935</v>
      </c>
      <c r="J138">
        <v>32.699801474758935</v>
      </c>
      <c r="K138">
        <v>1</v>
      </c>
      <c r="L138">
        <v>0.06</v>
      </c>
      <c r="M138">
        <v>0</v>
      </c>
      <c r="N138">
        <v>8.9227799999999999E-3</v>
      </c>
      <c r="O138">
        <v>0</v>
      </c>
      <c r="P138">
        <v>14.871300000000002</v>
      </c>
      <c r="Q138">
        <v>1</v>
      </c>
    </row>
    <row r="139" spans="2:17" hidden="1" x14ac:dyDescent="0.25">
      <c r="D139" t="s">
        <v>9</v>
      </c>
      <c r="E139">
        <v>49</v>
      </c>
      <c r="F139">
        <v>10.285299999999999</v>
      </c>
      <c r="G139">
        <v>3.1445114100000002</v>
      </c>
      <c r="H139">
        <v>3.7063285600000002</v>
      </c>
      <c r="I139">
        <v>30.57287011560188</v>
      </c>
      <c r="J139">
        <v>36.035201306719301</v>
      </c>
      <c r="K139">
        <v>18</v>
      </c>
      <c r="L139">
        <v>309.68490000000003</v>
      </c>
      <c r="M139">
        <v>0.48651227999999996</v>
      </c>
      <c r="N139">
        <v>0.83087005000000003</v>
      </c>
      <c r="O139">
        <v>0.15709912882416932</v>
      </c>
      <c r="P139">
        <v>0.26829530597068185</v>
      </c>
      <c r="Q139">
        <v>1</v>
      </c>
    </row>
    <row r="140" spans="2:17" hidden="1" x14ac:dyDescent="0.25">
      <c r="D140" t="s">
        <v>10</v>
      </c>
      <c r="Q140">
        <v>1</v>
      </c>
    </row>
    <row r="141" spans="2:17" hidden="1" x14ac:dyDescent="0.25">
      <c r="D141" t="s">
        <v>11</v>
      </c>
      <c r="E141">
        <v>67</v>
      </c>
      <c r="F141">
        <v>12.756599999999999</v>
      </c>
      <c r="G141">
        <v>6.360087140000001</v>
      </c>
      <c r="H141">
        <v>6.9736722800000006</v>
      </c>
      <c r="K141">
        <v>23</v>
      </c>
      <c r="L141">
        <v>436.02540000000005</v>
      </c>
      <c r="M141">
        <v>0.81739097999999999</v>
      </c>
      <c r="N141">
        <v>1.4603186300000002</v>
      </c>
      <c r="Q141">
        <v>1</v>
      </c>
    </row>
    <row r="142" spans="2:17" x14ac:dyDescent="0.25">
      <c r="B142">
        <v>24</v>
      </c>
      <c r="C142" t="s">
        <v>37</v>
      </c>
      <c r="D142" t="s">
        <v>6</v>
      </c>
      <c r="E142">
        <v>17</v>
      </c>
      <c r="F142">
        <v>13.952999999999999</v>
      </c>
      <c r="G142">
        <v>4.687487</v>
      </c>
      <c r="H142">
        <v>4.6938007400000004</v>
      </c>
      <c r="I142">
        <v>33.594832652476171</v>
      </c>
      <c r="J142">
        <v>33.64008270622805</v>
      </c>
      <c r="K142">
        <v>1</v>
      </c>
      <c r="L142">
        <v>4.2500000000000003E-2</v>
      </c>
      <c r="M142">
        <v>8.1028799999999998E-3</v>
      </c>
      <c r="N142">
        <v>8.1028799999999998E-3</v>
      </c>
      <c r="O142">
        <v>19.0656</v>
      </c>
      <c r="P142">
        <v>19.0656</v>
      </c>
      <c r="Q142">
        <v>1</v>
      </c>
    </row>
    <row r="143" spans="2:17" hidden="1" x14ac:dyDescent="0.25">
      <c r="D143" t="s">
        <v>7</v>
      </c>
      <c r="E143">
        <v>13</v>
      </c>
      <c r="F143">
        <v>0.97370000000000001</v>
      </c>
      <c r="G143">
        <v>0.26196199999999997</v>
      </c>
      <c r="H143">
        <v>0.48103099999999999</v>
      </c>
      <c r="I143">
        <v>26.903769128068195</v>
      </c>
      <c r="J143">
        <v>49.402382664064909</v>
      </c>
      <c r="K143">
        <v>11</v>
      </c>
      <c r="L143">
        <v>5.7911999999999999</v>
      </c>
      <c r="M143">
        <v>0.33015220999999995</v>
      </c>
      <c r="N143">
        <v>0.33603421999999999</v>
      </c>
      <c r="O143">
        <v>5.700929168393424</v>
      </c>
      <c r="P143">
        <v>5.8024972371874561</v>
      </c>
      <c r="Q143">
        <v>1</v>
      </c>
    </row>
    <row r="144" spans="2:17" hidden="1" x14ac:dyDescent="0.25">
      <c r="D144" t="s">
        <v>8</v>
      </c>
      <c r="E144">
        <v>7</v>
      </c>
      <c r="F144">
        <v>5.6124999999999998</v>
      </c>
      <c r="G144">
        <v>0.626830369</v>
      </c>
      <c r="H144">
        <v>0.62754966899999998</v>
      </c>
      <c r="I144">
        <v>11.168469826280623</v>
      </c>
      <c r="J144">
        <v>11.181285861915367</v>
      </c>
      <c r="K144">
        <v>1</v>
      </c>
      <c r="L144">
        <v>0.9</v>
      </c>
      <c r="M144">
        <v>0.1205388</v>
      </c>
      <c r="N144">
        <v>0.1217448</v>
      </c>
      <c r="O144">
        <v>13.3932</v>
      </c>
      <c r="P144">
        <v>13.527200000000001</v>
      </c>
      <c r="Q144">
        <v>1</v>
      </c>
    </row>
    <row r="145" spans="2:17" hidden="1" x14ac:dyDescent="0.25">
      <c r="D145" t="s">
        <v>9</v>
      </c>
      <c r="E145">
        <v>3</v>
      </c>
      <c r="F145">
        <v>0.1336</v>
      </c>
      <c r="G145">
        <v>6.2770999999999993E-2</v>
      </c>
      <c r="H145">
        <v>6.2770999999999993E-2</v>
      </c>
      <c r="I145">
        <v>46.984281437125752</v>
      </c>
      <c r="J145">
        <v>46.984281437125752</v>
      </c>
      <c r="K145">
        <v>2</v>
      </c>
      <c r="L145">
        <v>0.1217</v>
      </c>
      <c r="M145">
        <v>3.5283160000000001E-2</v>
      </c>
      <c r="N145">
        <v>3.5283160000000001E-2</v>
      </c>
      <c r="O145">
        <v>28.991914543960561</v>
      </c>
      <c r="P145">
        <v>28.991914543960561</v>
      </c>
      <c r="Q145">
        <v>1</v>
      </c>
    </row>
    <row r="146" spans="2:17" hidden="1" x14ac:dyDescent="0.25">
      <c r="D146" t="s">
        <v>10</v>
      </c>
      <c r="K146">
        <v>109</v>
      </c>
      <c r="L146">
        <v>3467.41</v>
      </c>
      <c r="M146">
        <v>3.573</v>
      </c>
      <c r="N146">
        <v>4.6900000000000004</v>
      </c>
      <c r="O146">
        <v>0.10254358724221294</v>
      </c>
      <c r="P146">
        <v>0.13519575920950186</v>
      </c>
      <c r="Q146">
        <v>1</v>
      </c>
    </row>
    <row r="147" spans="2:17" hidden="1" x14ac:dyDescent="0.25">
      <c r="D147" t="s">
        <v>11</v>
      </c>
      <c r="E147">
        <v>40</v>
      </c>
      <c r="F147">
        <v>20.672800000000002</v>
      </c>
      <c r="G147">
        <v>5.6390503689999996</v>
      </c>
      <c r="H147">
        <v>5.8651524090000002</v>
      </c>
      <c r="K147">
        <v>124</v>
      </c>
      <c r="L147">
        <v>3474.2653999999998</v>
      </c>
      <c r="M147">
        <v>4.06707705</v>
      </c>
      <c r="N147">
        <v>5.1911650600000003</v>
      </c>
      <c r="Q147">
        <v>1</v>
      </c>
    </row>
    <row r="148" spans="2:17" x14ac:dyDescent="0.25">
      <c r="B148">
        <v>25</v>
      </c>
      <c r="C148" t="s">
        <v>38</v>
      </c>
      <c r="D148" t="s">
        <v>6</v>
      </c>
      <c r="E148">
        <v>9</v>
      </c>
      <c r="F148">
        <v>0.94510000000000005</v>
      </c>
      <c r="G148">
        <v>37.142245000000003</v>
      </c>
      <c r="H148">
        <v>37.142245000000003</v>
      </c>
      <c r="I148">
        <v>3929.9804253518146</v>
      </c>
      <c r="J148">
        <v>3929.9804253518146</v>
      </c>
      <c r="Q148">
        <v>1</v>
      </c>
    </row>
    <row r="149" spans="2:17" hidden="1" x14ac:dyDescent="0.25">
      <c r="D149" t="s">
        <v>7</v>
      </c>
      <c r="Q149">
        <v>1</v>
      </c>
    </row>
    <row r="150" spans="2:17" hidden="1" x14ac:dyDescent="0.25">
      <c r="D150" t="s">
        <v>8</v>
      </c>
      <c r="Q150">
        <v>1</v>
      </c>
    </row>
    <row r="151" spans="2:17" hidden="1" x14ac:dyDescent="0.25">
      <c r="D151" t="s">
        <v>9</v>
      </c>
      <c r="Q151">
        <v>1</v>
      </c>
    </row>
    <row r="152" spans="2:17" hidden="1" x14ac:dyDescent="0.25">
      <c r="D152" t="s">
        <v>10</v>
      </c>
      <c r="Q152">
        <v>1</v>
      </c>
    </row>
    <row r="153" spans="2:17" hidden="1" x14ac:dyDescent="0.25">
      <c r="D153" t="s">
        <v>11</v>
      </c>
      <c r="E153">
        <v>9</v>
      </c>
      <c r="F153">
        <v>0.94510000000000005</v>
      </c>
      <c r="G153">
        <v>37.142245000000003</v>
      </c>
      <c r="H153">
        <v>37.142245000000003</v>
      </c>
      <c r="Q153">
        <v>1</v>
      </c>
    </row>
    <row r="154" spans="2:17" x14ac:dyDescent="0.25">
      <c r="C154" t="s">
        <v>13</v>
      </c>
      <c r="D154" t="s">
        <v>6</v>
      </c>
      <c r="Q154">
        <v>1</v>
      </c>
    </row>
    <row r="155" spans="2:17" hidden="1" x14ac:dyDescent="0.25">
      <c r="D155" t="s">
        <v>7</v>
      </c>
      <c r="Q155">
        <v>1</v>
      </c>
    </row>
    <row r="156" spans="2:17" hidden="1" x14ac:dyDescent="0.25">
      <c r="D156" t="s">
        <v>8</v>
      </c>
      <c r="Q156">
        <v>1</v>
      </c>
    </row>
    <row r="157" spans="2:17" hidden="1" x14ac:dyDescent="0.25">
      <c r="D157" t="s">
        <v>9</v>
      </c>
      <c r="Q157">
        <v>1</v>
      </c>
    </row>
    <row r="158" spans="2:17" hidden="1" x14ac:dyDescent="0.25">
      <c r="D158" t="s">
        <v>10</v>
      </c>
      <c r="Q158">
        <v>1</v>
      </c>
    </row>
    <row r="159" spans="2:17" hidden="1" x14ac:dyDescent="0.25"/>
    <row r="160" spans="2:17" x14ac:dyDescent="0.25">
      <c r="E160">
        <f>SUBTOTAL(9,E4:E148)</f>
        <v>501</v>
      </c>
      <c r="F160">
        <f t="shared" ref="F160:Q160" si="0">SUBTOTAL(9,F4:F148)</f>
        <v>125.79257200000001</v>
      </c>
      <c r="G160">
        <f t="shared" si="0"/>
        <v>265.98066438000001</v>
      </c>
      <c r="H160">
        <f t="shared" si="0"/>
        <v>275.49699600999998</v>
      </c>
      <c r="I160">
        <f t="shared" si="0"/>
        <v>8740.5551038592566</v>
      </c>
      <c r="J160">
        <f t="shared" si="0"/>
        <v>8816.0454074929603</v>
      </c>
      <c r="K160">
        <f t="shared" si="0"/>
        <v>128</v>
      </c>
      <c r="L160">
        <f t="shared" si="0"/>
        <v>87.371700000000004</v>
      </c>
      <c r="M160">
        <f t="shared" si="0"/>
        <v>7.4060359299999998</v>
      </c>
      <c r="N160">
        <f t="shared" si="0"/>
        <v>10.29256142</v>
      </c>
      <c r="O160">
        <f t="shared" si="0"/>
        <v>847.55320530553684</v>
      </c>
      <c r="P160">
        <f t="shared" si="0"/>
        <v>1057.4205796460894</v>
      </c>
      <c r="Q160">
        <f t="shared" si="0"/>
        <v>25</v>
      </c>
    </row>
  </sheetData>
  <autoFilter ref="B3:Q159">
    <filterColumn colId="2">
      <filters>
        <filter val="обласні центри"/>
      </filters>
    </filterColumn>
  </autoFilter>
  <pageMargins left="0.7" right="0.7" top="0.75" bottom="0.75" header="0.3" footer="0.3"/>
  <pageSetup paperSize="9" orientation="portrait" horizontalDpi="180" verticalDpi="180" r:id="rId1"/>
  <ignoredErrors>
    <ignoredError sqref="R161 E160:Q16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2018-04-17T08:17:13Z</dcterms:modified>
</cp:coreProperties>
</file>